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I:\SOLICITATIONS\Contract_Folders\TRE_Treasures\2025\TRE25101-BANKINGSVC Banking Services\History\Bid\AD02\"/>
    </mc:Choice>
  </mc:AlternateContent>
  <xr:revisionPtr revIDLastSave="0" documentId="8_{C5DDB927-0EBE-49B8-9849-1638BF4DEC9E}" xr6:coauthVersionLast="47" xr6:coauthVersionMax="47" xr10:uidLastSave="{00000000-0000-0000-0000-000000000000}"/>
  <bookViews>
    <workbookView xWindow="-120" yWindow="-120" windowWidth="29040" windowHeight="15720" tabRatio="865" xr2:uid="{00000000-000D-0000-FFFF-FFFF00000000}"/>
  </bookViews>
  <sheets>
    <sheet name="1 General Banking" sheetId="26" r:id="rId1"/>
    <sheet name="2A Lockbox 1 - Corporations" sheetId="4" r:id="rId2"/>
    <sheet name="2B Lockbox 2 &amp; 3 - Unemployment" sheetId="14" r:id="rId3"/>
    <sheet name="2C Lockbox 4 - Pension" sheetId="15" r:id="rId4"/>
    <sheet name="2D eLockbox 5 - Revenue" sheetId="16" r:id="rId5"/>
    <sheet name="2E Lockbox 6 - OST eLockbox" sheetId="24" r:id="rId6"/>
    <sheet name="3 P_V Card &amp; ePayables" sheetId="22" r:id="rId7"/>
    <sheet name="4  Prepaid Debit Card" sheetId="20" r:id="rId8"/>
    <sheet name="5 Check Printing" sheetId="21" r:id="rId9"/>
  </sheets>
  <definedNames>
    <definedName name="_xlnm.Print_Area" localSheetId="0">'1 General Banking'!$A$1:$K$150</definedName>
    <definedName name="_xlnm.Print_Area" localSheetId="1">'2A Lockbox 1 - Corporations'!$A$1:$E$63</definedName>
    <definedName name="_xlnm.Print_Area" localSheetId="2">'2B Lockbox 2 &amp; 3 - Unemployment'!$A$1:$E$82</definedName>
    <definedName name="_xlnm.Print_Area" localSheetId="3">'2C Lockbox 4 - Pension'!$A$1:$E$54</definedName>
    <definedName name="_xlnm.Print_Area" localSheetId="4">'2D eLockbox 5 - Revenue'!$A$1:$E$51</definedName>
    <definedName name="_xlnm.Print_Area" localSheetId="5">'2E Lockbox 6 - OST eLockbox'!$A$1:$E$51</definedName>
    <definedName name="_xlnm.Print_Area" localSheetId="6">'3 P_V Card &amp; ePayables'!$A$1:$L$46</definedName>
    <definedName name="_xlnm.Print_Area" localSheetId="7">'4  Prepaid Debit Card'!$A$1:$K$48</definedName>
    <definedName name="_xlnm.Print_Area" localSheetId="8">'5 Check Printing'!$A$1:$D$51</definedName>
    <definedName name="_xlnm.Print_Titles" localSheetId="0">'1 General Banking'!$1:$13</definedName>
    <definedName name="_xlnm.Print_Titles" localSheetId="1">'2A Lockbox 1 - Corporations'!$1:$4</definedName>
    <definedName name="_xlnm.Print_Titles" localSheetId="2">'2B Lockbox 2 &amp; 3 - Unemployment'!$1:$4</definedName>
    <definedName name="_xlnm.Print_Titles" localSheetId="3">'2C Lockbox 4 - Pension'!$1:$4</definedName>
    <definedName name="_xlnm.Print_Titles" localSheetId="4">'2D eLockbox 5 - Revenue'!$1:$4</definedName>
    <definedName name="_xlnm.Print_Titles" localSheetId="5">'2E Lockbox 6 - OST eLockbox'!$1:$4</definedName>
    <definedName name="_xlnm.Print_Titles" localSheetId="6">'3 P_V Card &amp; ePayables'!$1:$2</definedName>
    <definedName name="_xlnm.Print_Titles" localSheetId="7">'4  Prepaid Debit Card'!$1:$4</definedName>
    <definedName name="_xlnm.Print_Titles" localSheetId="8">'5 Check Printing'!$1:$4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2" i="21" l="1"/>
  <c r="E41" i="21"/>
  <c r="E40" i="21"/>
  <c r="E39" i="21"/>
  <c r="E38" i="21"/>
  <c r="E34" i="21"/>
  <c r="E33" i="21"/>
  <c r="E32" i="21"/>
  <c r="E31" i="21"/>
  <c r="J48" i="20"/>
  <c r="J47" i="20"/>
  <c r="J46" i="20"/>
  <c r="J45" i="20"/>
  <c r="J44" i="20"/>
  <c r="J40" i="20"/>
  <c r="J39" i="20"/>
  <c r="J38" i="20"/>
  <c r="J37" i="20"/>
  <c r="F48" i="20"/>
  <c r="K48" i="20" s="1"/>
  <c r="F47" i="20"/>
  <c r="K47" i="20" s="1"/>
  <c r="F46" i="20"/>
  <c r="K46" i="20" s="1"/>
  <c r="F45" i="20"/>
  <c r="K45" i="20" s="1"/>
  <c r="F44" i="20"/>
  <c r="K44" i="20" s="1"/>
  <c r="J8" i="20"/>
  <c r="F37" i="20"/>
  <c r="K37" i="20" s="1"/>
  <c r="F40" i="20"/>
  <c r="K40" i="20" s="1"/>
  <c r="F39" i="20"/>
  <c r="K39" i="20" s="1"/>
  <c r="F38" i="20"/>
  <c r="K38" i="20" s="1"/>
  <c r="E150" i="26"/>
  <c r="E149" i="26"/>
  <c r="E148" i="26"/>
  <c r="E147" i="26"/>
  <c r="E131" i="26"/>
  <c r="E132" i="26"/>
  <c r="E133" i="26"/>
  <c r="E134" i="26"/>
  <c r="E135" i="26"/>
  <c r="E136" i="26"/>
  <c r="E137" i="26"/>
  <c r="E130" i="26"/>
  <c r="H150" i="26"/>
  <c r="H149" i="26"/>
  <c r="H148" i="26"/>
  <c r="H147" i="26"/>
  <c r="H87" i="26"/>
  <c r="H137" i="26"/>
  <c r="H136" i="26"/>
  <c r="H135" i="26"/>
  <c r="H134" i="26"/>
  <c r="H133" i="26"/>
  <c r="H132" i="26"/>
  <c r="H131" i="26"/>
  <c r="H130" i="26"/>
  <c r="H126" i="26"/>
  <c r="H125" i="26"/>
  <c r="H122" i="26"/>
  <c r="H121" i="26"/>
  <c r="H120" i="26"/>
  <c r="H119" i="26"/>
  <c r="H118" i="26"/>
  <c r="H117" i="26"/>
  <c r="H116" i="26"/>
  <c r="H115" i="26"/>
  <c r="H114" i="26"/>
  <c r="H113" i="26"/>
  <c r="H110" i="26"/>
  <c r="H109" i="26"/>
  <c r="H108" i="26"/>
  <c r="H105" i="26"/>
  <c r="H104" i="26"/>
  <c r="H103" i="26"/>
  <c r="H102" i="26"/>
  <c r="H101" i="26"/>
  <c r="H100" i="26"/>
  <c r="H99" i="26"/>
  <c r="H98" i="26"/>
  <c r="H97" i="26"/>
  <c r="H96" i="26"/>
  <c r="H95" i="26"/>
  <c r="H94" i="26"/>
  <c r="H93" i="26"/>
  <c r="H92" i="26"/>
  <c r="H91" i="26"/>
  <c r="H84" i="26"/>
  <c r="H83" i="26"/>
  <c r="H82" i="26"/>
  <c r="H81" i="26"/>
  <c r="H80" i="26"/>
  <c r="H79" i="26"/>
  <c r="H78" i="26"/>
  <c r="H77" i="26"/>
  <c r="H76" i="26"/>
  <c r="H75" i="26"/>
  <c r="H72" i="26"/>
  <c r="H71" i="26"/>
  <c r="H70" i="26"/>
  <c r="H69" i="26"/>
  <c r="H68" i="26"/>
  <c r="H67" i="26"/>
  <c r="H66" i="26"/>
  <c r="H65" i="26"/>
  <c r="H64" i="26"/>
  <c r="H63" i="26"/>
  <c r="H62" i="26"/>
  <c r="H61" i="26"/>
  <c r="H60" i="26"/>
  <c r="H57" i="26"/>
  <c r="H56" i="26"/>
  <c r="H55" i="26"/>
  <c r="H54" i="26"/>
  <c r="H53" i="26"/>
  <c r="H52" i="26"/>
  <c r="H51" i="26"/>
  <c r="H50" i="26"/>
  <c r="H49" i="26"/>
  <c r="H48" i="26"/>
  <c r="H47" i="26"/>
  <c r="H46" i="26"/>
  <c r="H42" i="26"/>
  <c r="H41" i="26"/>
  <c r="H40" i="26"/>
  <c r="H39" i="26"/>
  <c r="H38" i="26"/>
  <c r="H37" i="26"/>
  <c r="H36" i="26"/>
  <c r="H35" i="26"/>
  <c r="H34" i="26"/>
  <c r="H33" i="26"/>
  <c r="H32" i="26"/>
  <c r="H31" i="26"/>
  <c r="H30" i="26"/>
  <c r="H29" i="26"/>
  <c r="H28" i="26"/>
  <c r="H27" i="26"/>
  <c r="E17" i="26"/>
  <c r="I20" i="26"/>
  <c r="J17" i="26"/>
  <c r="I17" i="26"/>
  <c r="J16" i="26"/>
  <c r="I16" i="26"/>
  <c r="H24" i="26"/>
  <c r="H23" i="26"/>
  <c r="H22" i="26"/>
  <c r="H21" i="26"/>
  <c r="H20" i="26"/>
  <c r="H19" i="26"/>
  <c r="H18" i="26"/>
  <c r="H17" i="26"/>
  <c r="K17" i="26" s="1"/>
  <c r="H16" i="26"/>
  <c r="K150" i="26"/>
  <c r="K149" i="26"/>
  <c r="K148" i="26"/>
  <c r="K147" i="26"/>
  <c r="K131" i="26"/>
  <c r="K132" i="26"/>
  <c r="K133" i="26"/>
  <c r="K134" i="26"/>
  <c r="K135" i="26"/>
  <c r="K136" i="26"/>
  <c r="K137" i="26"/>
  <c r="K130" i="26"/>
  <c r="J126" i="26"/>
  <c r="J125" i="26"/>
  <c r="I126" i="26"/>
  <c r="I125" i="26"/>
  <c r="J114" i="26"/>
  <c r="J115" i="26"/>
  <c r="J116" i="26"/>
  <c r="J117" i="26"/>
  <c r="J118" i="26"/>
  <c r="J119" i="26"/>
  <c r="J120" i="26"/>
  <c r="J121" i="26"/>
  <c r="J122" i="26"/>
  <c r="I114" i="26"/>
  <c r="I115" i="26"/>
  <c r="I116" i="26"/>
  <c r="I117" i="26"/>
  <c r="I118" i="26"/>
  <c r="I119" i="26"/>
  <c r="I120" i="26"/>
  <c r="I121" i="26"/>
  <c r="I122" i="26"/>
  <c r="E126" i="26"/>
  <c r="K126" i="26" s="1"/>
  <c r="E125" i="26"/>
  <c r="K125" i="26" s="1"/>
  <c r="E122" i="26"/>
  <c r="K122" i="26" s="1"/>
  <c r="E121" i="26"/>
  <c r="K121" i="26" s="1"/>
  <c r="E120" i="26"/>
  <c r="K120" i="26" s="1"/>
  <c r="E119" i="26"/>
  <c r="K119" i="26" s="1"/>
  <c r="E118" i="26"/>
  <c r="K118" i="26" s="1"/>
  <c r="E117" i="26"/>
  <c r="K117" i="26" s="1"/>
  <c r="E116" i="26"/>
  <c r="K116" i="26" s="1"/>
  <c r="E115" i="26"/>
  <c r="K115" i="26" s="1"/>
  <c r="E114" i="26"/>
  <c r="K114" i="26" s="1"/>
  <c r="E113" i="26"/>
  <c r="K113" i="26" s="1"/>
  <c r="J113" i="26"/>
  <c r="I113" i="26"/>
  <c r="J82" i="26"/>
  <c r="I82" i="26"/>
  <c r="J136" i="26"/>
  <c r="J137" i="26"/>
  <c r="I136" i="26"/>
  <c r="I137" i="26"/>
  <c r="J94" i="26"/>
  <c r="J95" i="26"/>
  <c r="J96" i="26"/>
  <c r="J97" i="26"/>
  <c r="J98" i="26"/>
  <c r="J99" i="26"/>
  <c r="J100" i="26"/>
  <c r="J101" i="26"/>
  <c r="J102" i="26"/>
  <c r="J103" i="26"/>
  <c r="J104" i="26"/>
  <c r="J105" i="26"/>
  <c r="I94" i="26"/>
  <c r="I95" i="26"/>
  <c r="I96" i="26"/>
  <c r="I97" i="26"/>
  <c r="I98" i="26"/>
  <c r="I99" i="26"/>
  <c r="I100" i="26"/>
  <c r="I101" i="26"/>
  <c r="I102" i="26"/>
  <c r="I103" i="26"/>
  <c r="I104" i="26"/>
  <c r="I105" i="26"/>
  <c r="E105" i="26"/>
  <c r="K105" i="26" s="1"/>
  <c r="E104" i="26"/>
  <c r="K104" i="26" s="1"/>
  <c r="E103" i="26"/>
  <c r="K103" i="26" s="1"/>
  <c r="E102" i="26"/>
  <c r="K102" i="26" s="1"/>
  <c r="E101" i="26"/>
  <c r="K101" i="26" s="1"/>
  <c r="E100" i="26"/>
  <c r="K100" i="26" s="1"/>
  <c r="E99" i="26"/>
  <c r="K99" i="26" s="1"/>
  <c r="E98" i="26"/>
  <c r="K98" i="26" s="1"/>
  <c r="E97" i="26"/>
  <c r="K97" i="26" s="1"/>
  <c r="E96" i="26"/>
  <c r="K96" i="26" s="1"/>
  <c r="E95" i="26"/>
  <c r="K95" i="26" s="1"/>
  <c r="E94" i="26"/>
  <c r="K94" i="26" s="1"/>
  <c r="E93" i="26"/>
  <c r="K93" i="26" s="1"/>
  <c r="E92" i="26"/>
  <c r="K92" i="26" s="1"/>
  <c r="E91" i="26"/>
  <c r="K91" i="26" s="1"/>
  <c r="J93" i="26"/>
  <c r="I93" i="26"/>
  <c r="J92" i="26"/>
  <c r="I92" i="26"/>
  <c r="J91" i="26"/>
  <c r="I91" i="26"/>
  <c r="J24" i="26"/>
  <c r="J23" i="26"/>
  <c r="J22" i="26"/>
  <c r="J21" i="26"/>
  <c r="J20" i="26"/>
  <c r="J19" i="26"/>
  <c r="J18" i="26"/>
  <c r="I24" i="26"/>
  <c r="I23" i="26"/>
  <c r="I22" i="26"/>
  <c r="I21" i="26"/>
  <c r="I19" i="26"/>
  <c r="I18" i="26"/>
  <c r="J38" i="26"/>
  <c r="J39" i="26"/>
  <c r="J40" i="26"/>
  <c r="J41" i="26"/>
  <c r="J42" i="26"/>
  <c r="I38" i="26"/>
  <c r="I39" i="26"/>
  <c r="I40" i="26"/>
  <c r="I41" i="26"/>
  <c r="I42" i="26"/>
  <c r="E110" i="26"/>
  <c r="K110" i="26" s="1"/>
  <c r="E109" i="26"/>
  <c r="K109" i="26" s="1"/>
  <c r="E108" i="26"/>
  <c r="K108" i="26" s="1"/>
  <c r="E87" i="26"/>
  <c r="K87" i="26" s="1"/>
  <c r="J110" i="26"/>
  <c r="I110" i="26"/>
  <c r="E84" i="26"/>
  <c r="K84" i="26" s="1"/>
  <c r="E83" i="26"/>
  <c r="K83" i="26" s="1"/>
  <c r="E82" i="26"/>
  <c r="K82" i="26" s="1"/>
  <c r="E81" i="26"/>
  <c r="K81" i="26" s="1"/>
  <c r="E80" i="26"/>
  <c r="K80" i="26" s="1"/>
  <c r="E79" i="26"/>
  <c r="K79" i="26" s="1"/>
  <c r="E78" i="26"/>
  <c r="K78" i="26" s="1"/>
  <c r="E77" i="26"/>
  <c r="K77" i="26" s="1"/>
  <c r="E76" i="26"/>
  <c r="K76" i="26" s="1"/>
  <c r="E75" i="26"/>
  <c r="K75" i="26" s="1"/>
  <c r="E72" i="26"/>
  <c r="K72" i="26" s="1"/>
  <c r="E71" i="26"/>
  <c r="K71" i="26" s="1"/>
  <c r="E70" i="26"/>
  <c r="K70" i="26" s="1"/>
  <c r="E69" i="26"/>
  <c r="K69" i="26" s="1"/>
  <c r="E68" i="26"/>
  <c r="K68" i="26" s="1"/>
  <c r="E67" i="26"/>
  <c r="K67" i="26" s="1"/>
  <c r="E66" i="26"/>
  <c r="K66" i="26" s="1"/>
  <c r="E65" i="26"/>
  <c r="K65" i="26" s="1"/>
  <c r="E64" i="26"/>
  <c r="K64" i="26" s="1"/>
  <c r="E63" i="26"/>
  <c r="K63" i="26" s="1"/>
  <c r="E62" i="26"/>
  <c r="K62" i="26" s="1"/>
  <c r="E61" i="26"/>
  <c r="K61" i="26" s="1"/>
  <c r="E60" i="26"/>
  <c r="K60" i="26" s="1"/>
  <c r="E35" i="26"/>
  <c r="K35" i="26" s="1"/>
  <c r="E34" i="26"/>
  <c r="K34" i="26" s="1"/>
  <c r="E33" i="26"/>
  <c r="K33" i="26" s="1"/>
  <c r="E32" i="26"/>
  <c r="K32" i="26" s="1"/>
  <c r="E31" i="26"/>
  <c r="K31" i="26" s="1"/>
  <c r="E30" i="26"/>
  <c r="K30" i="26" s="1"/>
  <c r="E29" i="26"/>
  <c r="K29" i="26" s="1"/>
  <c r="E28" i="26"/>
  <c r="K28" i="26" s="1"/>
  <c r="E27" i="26"/>
  <c r="K27" i="26" s="1"/>
  <c r="E42" i="26"/>
  <c r="K42" i="26" s="1"/>
  <c r="E41" i="26"/>
  <c r="K41" i="26" s="1"/>
  <c r="E40" i="26"/>
  <c r="K40" i="26" s="1"/>
  <c r="E39" i="26"/>
  <c r="K39" i="26" s="1"/>
  <c r="E38" i="26"/>
  <c r="K38" i="26" s="1"/>
  <c r="E37" i="26"/>
  <c r="K37" i="26" s="1"/>
  <c r="E36" i="26"/>
  <c r="K36" i="26" s="1"/>
  <c r="E24" i="26"/>
  <c r="K24" i="26" s="1"/>
  <c r="E23" i="26"/>
  <c r="K23" i="26" s="1"/>
  <c r="E22" i="26"/>
  <c r="K22" i="26" s="1"/>
  <c r="F8" i="20"/>
  <c r="K8" i="20" s="1"/>
  <c r="E57" i="26"/>
  <c r="K57" i="26" s="1"/>
  <c r="E56" i="26"/>
  <c r="K56" i="26" s="1"/>
  <c r="E55" i="26"/>
  <c r="K55" i="26" s="1"/>
  <c r="E54" i="26"/>
  <c r="K54" i="26" s="1"/>
  <c r="E53" i="26"/>
  <c r="K53" i="26" s="1"/>
  <c r="E52" i="26"/>
  <c r="K52" i="26" s="1"/>
  <c r="E51" i="26"/>
  <c r="K51" i="26" s="1"/>
  <c r="E50" i="26"/>
  <c r="K50" i="26" s="1"/>
  <c r="E49" i="26"/>
  <c r="K49" i="26" s="1"/>
  <c r="E48" i="26"/>
  <c r="K48" i="26" s="1"/>
  <c r="E47" i="26"/>
  <c r="K47" i="26" s="1"/>
  <c r="E46" i="26"/>
  <c r="K46" i="26" s="1"/>
  <c r="J33" i="20"/>
  <c r="J19" i="20"/>
  <c r="J20" i="20"/>
  <c r="J21" i="20"/>
  <c r="J22" i="20"/>
  <c r="J23" i="20"/>
  <c r="J24" i="20"/>
  <c r="J25" i="20"/>
  <c r="J26" i="20"/>
  <c r="J27" i="20"/>
  <c r="J28" i="20"/>
  <c r="J29" i="20"/>
  <c r="J30" i="20"/>
  <c r="J31" i="20"/>
  <c r="J32" i="20"/>
  <c r="F33" i="20"/>
  <c r="K33" i="20" s="1"/>
  <c r="F32" i="20"/>
  <c r="K32" i="20" s="1"/>
  <c r="F31" i="20"/>
  <c r="K31" i="20" s="1"/>
  <c r="F30" i="20"/>
  <c r="K30" i="20" s="1"/>
  <c r="F29" i="20"/>
  <c r="K29" i="20" s="1"/>
  <c r="F28" i="20"/>
  <c r="K28" i="20" s="1"/>
  <c r="F27" i="20"/>
  <c r="K27" i="20" s="1"/>
  <c r="F26" i="20"/>
  <c r="K26" i="20" s="1"/>
  <c r="F25" i="20"/>
  <c r="K25" i="20" s="1"/>
  <c r="F24" i="20"/>
  <c r="K24" i="20" s="1"/>
  <c r="F23" i="20"/>
  <c r="K23" i="20" s="1"/>
  <c r="F22" i="20"/>
  <c r="K22" i="20" s="1"/>
  <c r="F21" i="20"/>
  <c r="K21" i="20" s="1"/>
  <c r="F20" i="20"/>
  <c r="K20" i="20" s="1"/>
  <c r="F19" i="20"/>
  <c r="K19" i="20" s="1"/>
  <c r="F18" i="20"/>
  <c r="F17" i="20"/>
  <c r="F16" i="20"/>
  <c r="F15" i="20"/>
  <c r="F14" i="20"/>
  <c r="F13" i="20"/>
  <c r="F12" i="20"/>
  <c r="F11" i="20"/>
  <c r="F10" i="20"/>
  <c r="F9" i="20"/>
  <c r="J16" i="20"/>
  <c r="J9" i="20"/>
  <c r="J10" i="20"/>
  <c r="J11" i="20"/>
  <c r="J12" i="20"/>
  <c r="J13" i="20"/>
  <c r="J14" i="20"/>
  <c r="J15" i="20"/>
  <c r="J17" i="20"/>
  <c r="J18" i="20"/>
  <c r="E16" i="21"/>
  <c r="E17" i="21"/>
  <c r="E9" i="21"/>
  <c r="E8" i="21"/>
  <c r="E27" i="21"/>
  <c r="E26" i="21"/>
  <c r="E25" i="21"/>
  <c r="E24" i="21"/>
  <c r="E23" i="21"/>
  <c r="E22" i="21"/>
  <c r="E21" i="21"/>
  <c r="E20" i="21"/>
  <c r="E19" i="21"/>
  <c r="E18" i="21"/>
  <c r="E15" i="21"/>
  <c r="E14" i="21"/>
  <c r="E13" i="21"/>
  <c r="E12" i="21"/>
  <c r="E11" i="21"/>
  <c r="E10" i="21"/>
  <c r="E21" i="26"/>
  <c r="K21" i="26" s="1"/>
  <c r="E20" i="26"/>
  <c r="K20" i="26" s="1"/>
  <c r="E19" i="26"/>
  <c r="K19" i="26" s="1"/>
  <c r="E18" i="26"/>
  <c r="K18" i="26" s="1"/>
  <c r="E44" i="14"/>
  <c r="E43" i="14"/>
  <c r="E14" i="15"/>
  <c r="E15" i="15"/>
  <c r="E13" i="15"/>
  <c r="J150" i="26"/>
  <c r="I150" i="26"/>
  <c r="J149" i="26"/>
  <c r="I149" i="26"/>
  <c r="J148" i="26"/>
  <c r="I148" i="26"/>
  <c r="J147" i="26"/>
  <c r="I147" i="26"/>
  <c r="J135" i="26"/>
  <c r="I135" i="26"/>
  <c r="J134" i="26"/>
  <c r="I134" i="26"/>
  <c r="J133" i="26"/>
  <c r="I133" i="26"/>
  <c r="J132" i="26"/>
  <c r="I132" i="26"/>
  <c r="J131" i="26"/>
  <c r="I131" i="26"/>
  <c r="J130" i="26"/>
  <c r="I130" i="26"/>
  <c r="J109" i="26"/>
  <c r="I109" i="26"/>
  <c r="J108" i="26"/>
  <c r="I108" i="26"/>
  <c r="J87" i="26"/>
  <c r="I87" i="26"/>
  <c r="J84" i="26"/>
  <c r="I84" i="26"/>
  <c r="J83" i="26"/>
  <c r="I83" i="26"/>
  <c r="J81" i="26"/>
  <c r="I81" i="26"/>
  <c r="J80" i="26"/>
  <c r="I80" i="26"/>
  <c r="J79" i="26"/>
  <c r="I79" i="26"/>
  <c r="J78" i="26"/>
  <c r="I78" i="26"/>
  <c r="J77" i="26"/>
  <c r="I77" i="26"/>
  <c r="J76" i="26"/>
  <c r="I76" i="26"/>
  <c r="J75" i="26"/>
  <c r="I75" i="26"/>
  <c r="J72" i="26"/>
  <c r="I72" i="26"/>
  <c r="J71" i="26"/>
  <c r="I71" i="26"/>
  <c r="J70" i="26"/>
  <c r="I70" i="26"/>
  <c r="J69" i="26"/>
  <c r="I69" i="26"/>
  <c r="J68" i="26"/>
  <c r="I68" i="26"/>
  <c r="J67" i="26"/>
  <c r="I67" i="26"/>
  <c r="J66" i="26"/>
  <c r="I66" i="26"/>
  <c r="J65" i="26"/>
  <c r="I65" i="26"/>
  <c r="J64" i="26"/>
  <c r="I64" i="26"/>
  <c r="J63" i="26"/>
  <c r="I63" i="26"/>
  <c r="J62" i="26"/>
  <c r="I62" i="26"/>
  <c r="J61" i="26"/>
  <c r="I61" i="26"/>
  <c r="J60" i="26"/>
  <c r="I60" i="26"/>
  <c r="J57" i="26"/>
  <c r="I57" i="26"/>
  <c r="J56" i="26"/>
  <c r="I56" i="26"/>
  <c r="J55" i="26"/>
  <c r="I55" i="26"/>
  <c r="J54" i="26"/>
  <c r="I54" i="26"/>
  <c r="J53" i="26"/>
  <c r="I53" i="26"/>
  <c r="J52" i="26"/>
  <c r="I52" i="26"/>
  <c r="J51" i="26"/>
  <c r="I51" i="26"/>
  <c r="J50" i="26"/>
  <c r="I50" i="26"/>
  <c r="J49" i="26"/>
  <c r="I49" i="26"/>
  <c r="J48" i="26"/>
  <c r="I48" i="26"/>
  <c r="J47" i="26"/>
  <c r="I47" i="26"/>
  <c r="J46" i="26"/>
  <c r="I46" i="26"/>
  <c r="J37" i="26"/>
  <c r="I37" i="26"/>
  <c r="J36" i="26"/>
  <c r="I36" i="26"/>
  <c r="J35" i="26"/>
  <c r="I35" i="26"/>
  <c r="J34" i="26"/>
  <c r="I34" i="26"/>
  <c r="J33" i="26"/>
  <c r="I33" i="26"/>
  <c r="J32" i="26"/>
  <c r="I32" i="26"/>
  <c r="J31" i="26"/>
  <c r="I31" i="26"/>
  <c r="J30" i="26"/>
  <c r="I30" i="26"/>
  <c r="J29" i="26"/>
  <c r="I29" i="26"/>
  <c r="J28" i="26"/>
  <c r="I28" i="26"/>
  <c r="J27" i="26"/>
  <c r="I27" i="26"/>
  <c r="J139" i="26"/>
  <c r="I139" i="26"/>
  <c r="E16" i="26"/>
  <c r="E47" i="24"/>
  <c r="E48" i="24"/>
  <c r="E49" i="24"/>
  <c r="E50" i="24"/>
  <c r="E38" i="24"/>
  <c r="E39" i="24"/>
  <c r="E40" i="24"/>
  <c r="E15" i="24"/>
  <c r="E16" i="24"/>
  <c r="E17" i="24"/>
  <c r="E18" i="24"/>
  <c r="E19" i="24"/>
  <c r="E20" i="24"/>
  <c r="E21" i="24"/>
  <c r="E22" i="24"/>
  <c r="E23" i="24"/>
  <c r="E24" i="24"/>
  <c r="E25" i="24"/>
  <c r="E26" i="24"/>
  <c r="E27" i="24"/>
  <c r="E28" i="24"/>
  <c r="E29" i="24"/>
  <c r="E30" i="24"/>
  <c r="E31" i="24"/>
  <c r="E32" i="24"/>
  <c r="E33" i="24"/>
  <c r="E11" i="24"/>
  <c r="E43" i="24" s="1"/>
  <c r="K16" i="26" l="1"/>
  <c r="K139" i="26" s="1"/>
  <c r="K9" i="20"/>
  <c r="K10" i="20"/>
  <c r="K11" i="20"/>
  <c r="K12" i="20"/>
  <c r="K13" i="20"/>
  <c r="K14" i="20"/>
  <c r="K15" i="20"/>
  <c r="K16" i="20"/>
  <c r="K17" i="20"/>
  <c r="K18" i="20"/>
  <c r="B25" i="22" l="1"/>
  <c r="B24" i="22"/>
  <c r="B23" i="22"/>
  <c r="B22" i="22"/>
  <c r="B21" i="22"/>
  <c r="B20" i="22"/>
  <c r="B19" i="22"/>
  <c r="B18" i="22"/>
  <c r="B17" i="22"/>
  <c r="B16" i="22"/>
  <c r="B15" i="22"/>
  <c r="B14" i="22"/>
  <c r="B13" i="22"/>
  <c r="B12" i="22"/>
  <c r="B11" i="22"/>
  <c r="E50" i="16"/>
  <c r="E49" i="16"/>
  <c r="E48" i="16"/>
  <c r="E47" i="16"/>
  <c r="E40" i="16"/>
  <c r="E39" i="16"/>
  <c r="E38" i="16"/>
  <c r="E32" i="16"/>
  <c r="E31" i="16"/>
  <c r="E30" i="16"/>
  <c r="E29" i="16"/>
  <c r="E28" i="16"/>
  <c r="E27" i="16"/>
  <c r="E26" i="16"/>
  <c r="E25" i="16"/>
  <c r="E24" i="16"/>
  <c r="E23" i="16"/>
  <c r="E22" i="16"/>
  <c r="E21" i="16"/>
  <c r="E20" i="16"/>
  <c r="E19" i="16"/>
  <c r="E18" i="16"/>
  <c r="E17" i="16"/>
  <c r="E16" i="16"/>
  <c r="E15" i="16"/>
  <c r="E11" i="16"/>
  <c r="E43" i="16" s="1"/>
  <c r="E53" i="15"/>
  <c r="E52" i="15"/>
  <c r="E51" i="15"/>
  <c r="E50" i="15"/>
  <c r="E43" i="15"/>
  <c r="E42" i="15"/>
  <c r="E41" i="15"/>
  <c r="E37" i="15"/>
  <c r="E30" i="15"/>
  <c r="E29" i="15"/>
  <c r="E28" i="15"/>
  <c r="E27" i="15"/>
  <c r="E26" i="15"/>
  <c r="E25" i="15"/>
  <c r="E24" i="15"/>
  <c r="E23" i="15"/>
  <c r="E22" i="15"/>
  <c r="E21" i="15"/>
  <c r="E18" i="15"/>
  <c r="E12" i="15"/>
  <c r="E11" i="15"/>
  <c r="E46" i="15" s="1"/>
  <c r="E81" i="14"/>
  <c r="E80" i="14"/>
  <c r="E79" i="14"/>
  <c r="E78" i="14"/>
  <c r="E71" i="14"/>
  <c r="E70" i="14"/>
  <c r="E69" i="14"/>
  <c r="E62" i="14"/>
  <c r="E58" i="14"/>
  <c r="E57" i="14"/>
  <c r="E56" i="14"/>
  <c r="E55" i="14"/>
  <c r="E54" i="14"/>
  <c r="E53" i="14"/>
  <c r="E52" i="14"/>
  <c r="E51" i="14"/>
  <c r="E50" i="14"/>
  <c r="E49" i="14"/>
  <c r="E48" i="14"/>
  <c r="E47" i="14"/>
  <c r="E42" i="14"/>
  <c r="E41" i="14"/>
  <c r="E40" i="14"/>
  <c r="E33" i="14"/>
  <c r="E29" i="14"/>
  <c r="E28" i="14"/>
  <c r="E27" i="14"/>
  <c r="E26" i="14"/>
  <c r="E25" i="14"/>
  <c r="E24" i="14"/>
  <c r="E23" i="14"/>
  <c r="E22" i="14"/>
  <c r="E21" i="14"/>
  <c r="E20" i="14"/>
  <c r="E19" i="14"/>
  <c r="E15" i="14"/>
  <c r="E14" i="14"/>
  <c r="E13" i="14"/>
  <c r="E12" i="14"/>
  <c r="E11" i="14"/>
  <c r="E62" i="4"/>
  <c r="E61" i="4"/>
  <c r="E60" i="4"/>
  <c r="E59" i="4"/>
  <c r="E52" i="4"/>
  <c r="E51" i="4"/>
  <c r="E50" i="4"/>
  <c r="E46" i="4"/>
  <c r="E45" i="4"/>
  <c r="E44" i="4"/>
  <c r="E43" i="4"/>
  <c r="E42" i="4"/>
  <c r="E41" i="4"/>
  <c r="E40" i="4"/>
  <c r="E37" i="4"/>
  <c r="E36" i="4"/>
  <c r="E35" i="4"/>
  <c r="E34" i="4"/>
  <c r="E33" i="4"/>
  <c r="E30" i="4"/>
  <c r="E29" i="4"/>
  <c r="E28" i="4"/>
  <c r="E27" i="4"/>
  <c r="E26" i="4"/>
  <c r="E25" i="4"/>
  <c r="E24" i="4"/>
  <c r="E23" i="4"/>
  <c r="E22" i="4"/>
  <c r="E21" i="4"/>
  <c r="E20" i="4"/>
  <c r="E17" i="4"/>
  <c r="E16" i="4"/>
  <c r="E15" i="4"/>
  <c r="E14" i="4"/>
  <c r="E13" i="4"/>
  <c r="E12" i="4"/>
  <c r="E11" i="4"/>
  <c r="E74" i="14" l="1"/>
  <c r="E55" i="4"/>
</calcChain>
</file>

<file path=xl/sharedStrings.xml><?xml version="1.0" encoding="utf-8"?>
<sst xmlns="http://schemas.openxmlformats.org/spreadsheetml/2006/main" count="723" uniqueCount="357">
  <si>
    <t>Attachment 6: Schedule of Fees
Contract Number: TRE25101-BANKINGSRVC</t>
  </si>
  <si>
    <t>Component 1: General Banking</t>
  </si>
  <si>
    <t>INSTRUCTIONS: FILL IN COLUMNS WITH BLUE HEADINGS ONLY. COLUMNS C-E PROVIDE VOLUME INFORMATION FOR OST AND STATE AGENCIES. I-K WILL AUTO CALCULATE TOTAL MONTHLY COST BASED ON THE PROPOSED COST YOU PROVIDE. IT IS THE VENDOR'S RESPONSIBILITY TO ENSURE ALL CALCULATIONS ARE CORRECT AND THAT THE TOTALS IN ROW 139 ACCURATELY REFLECT THE EXPECTED MONTHLY COST. SPACE IS AVAILABLE STARTING ON ROW 130 TO ADD ANY ADDITIONAL SERVICES/LINE ITEMS THAT WILL BE REQUIRED BY YOUR COMPANY. YOU MAY INSERT ADDITIONAL ROWS AS NEEDED. ANY OPTIONAL OR RECOMMENDED SERVICES CAN BE ADDED STARTING ON ROW 147.</t>
  </si>
  <si>
    <t>The State has provided services and volumes related to the OST accounts (column C) and Division of Corporations (column D). In order for the State to best evaluate their options, please provide pricing in columns F-H if the State were to only award these services/volumes to your Company. Please provide pricing in Column K if the State were to award all of the State's activity to your Company.</t>
  </si>
  <si>
    <t>AFP
Code*</t>
  </si>
  <si>
    <t>Service
Description</t>
  </si>
  <si>
    <t>Average</t>
  </si>
  <si>
    <t>TOTAL Average</t>
  </si>
  <si>
    <t>Proposed</t>
  </si>
  <si>
    <t>Monthly Volume</t>
  </si>
  <si>
    <t>Unit Cost</t>
  </si>
  <si>
    <t>Monthly Cost</t>
  </si>
  <si>
    <t>OST ACCOUNTS</t>
  </si>
  <si>
    <t>DIVISION OF CORPORATIONS</t>
  </si>
  <si>
    <t>STATE  +            DIVISION OF CORPORATIONS</t>
  </si>
  <si>
    <t>*AFP Codes provided where available</t>
  </si>
  <si>
    <t>Columns C + D</t>
  </si>
  <si>
    <t>VENDORS: ENTER PROPOSED UNIT COST IN THESE COLUMNS</t>
  </si>
  <si>
    <t>These columns will automatically calculate</t>
  </si>
  <si>
    <t>ACCOUNT SERVICES</t>
  </si>
  <si>
    <t>010000</t>
  </si>
  <si>
    <t>ACCOUNT MAINTENANCE</t>
  </si>
  <si>
    <t>010010</t>
  </si>
  <si>
    <t>ACCT MAINT-INT</t>
  </si>
  <si>
    <t>ACCT MAINT-INT ADJ BAL</t>
  </si>
  <si>
    <t>VIRTUAL REFERENCE MAINTENANCE</t>
  </si>
  <si>
    <t>DEBIT POSTED - ELECTRONIC</t>
  </si>
  <si>
    <t>CREDIT POSTED- ELECTRONIC</t>
  </si>
  <si>
    <t>STATEMENT CYCLES</t>
  </si>
  <si>
    <t>1500ZZ</t>
  </si>
  <si>
    <t>POST NO CHECKS MAINTENANCE</t>
  </si>
  <si>
    <t>VIRTUAL REFERENCE TRANSLATION</t>
  </si>
  <si>
    <t>DEPOSITORY SERVICES</t>
  </si>
  <si>
    <t>CREDITS POSTED</t>
  </si>
  <si>
    <t>IMAGE QUALITY SUSPECT ITEMS</t>
  </si>
  <si>
    <t>NON-CONFORMING IMAGE ITEMS</t>
  </si>
  <si>
    <t>ICL DEPOSIT EARLY</t>
  </si>
  <si>
    <t>ON-US STANDARD</t>
  </si>
  <si>
    <t>ON US PREMIUM</t>
  </si>
  <si>
    <t>IMAGE GROUP ONE</t>
  </si>
  <si>
    <t>IMAGE GROUP TWO</t>
  </si>
  <si>
    <t>IMAGE GROUP TWO - TIER 2</t>
  </si>
  <si>
    <t>RETURN ITEM</t>
  </si>
  <si>
    <t>RETURN ITEM REDEPOSIT</t>
  </si>
  <si>
    <t>RETURN - EMAIL NOTIFICATION</t>
  </si>
  <si>
    <t>RETURN MULTIPLE LOCATIONS</t>
  </si>
  <si>
    <t>REMOTE DEPOSIT CAPTURE MAINT</t>
  </si>
  <si>
    <t>REMOTE DEPOSIT CAPTURE ITEM</t>
  </si>
  <si>
    <t>FILE TRANSMISSION REC.- VPN</t>
  </si>
  <si>
    <t xml:space="preserve"> RECONCILIATION SERVICES</t>
  </si>
  <si>
    <t>POSITIVE PAY MAINTENANCE</t>
  </si>
  <si>
    <t>PAYEE NAME VERIFICATION</t>
  </si>
  <si>
    <t>EXCEPTION ITEM</t>
  </si>
  <si>
    <t>CHECK EXCEPTION RETURN</t>
  </si>
  <si>
    <t>IMAGE CAPTURE PER ITEM</t>
  </si>
  <si>
    <t>IMAGE DELIVERY - PER FILE</t>
  </si>
  <si>
    <t>IMAGE DELIVERY - MAINTENANCE</t>
  </si>
  <si>
    <t>FULL RECONCILEMENT - MAINT</t>
  </si>
  <si>
    <t>FULL RECONCILEMENT - PER ITEM</t>
  </si>
  <si>
    <t>ISSUE INPUT FILE WITH RECON</t>
  </si>
  <si>
    <t>DATA ENTRY - MANUAL</t>
  </si>
  <si>
    <t>OUTPUT FILE</t>
  </si>
  <si>
    <t>WIRE- U.S.</t>
  </si>
  <si>
    <t>ELECTRONIC FED DEBIT S/T</t>
  </si>
  <si>
    <t>ELECTRONIC BOOK DEBIT S/T</t>
  </si>
  <si>
    <t>ELECTRONIC BOOK DEBIT REPAIR</t>
  </si>
  <si>
    <t>FED CREDIT S/T</t>
  </si>
  <si>
    <t>CHIPS CREDIT S/T</t>
  </si>
  <si>
    <t>BOOK CREDIT</t>
  </si>
  <si>
    <t>REPETITIVE INSTRUCTION STORAGE</t>
  </si>
  <si>
    <t>FW SURCHARGE $10 MILLION+ D/C</t>
  </si>
  <si>
    <t>FW SURCHARGE $100 MILLION+ D/C</t>
  </si>
  <si>
    <t>ELECTRONIC CHIP DEBIT REPAIR</t>
  </si>
  <si>
    <t>INVESTIGATION</t>
  </si>
  <si>
    <t>UNEXECUTED PAYMENT</t>
  </si>
  <si>
    <t>SOFTI STANDARD CALCULATION</t>
  </si>
  <si>
    <t>INT REC &amp; PAY - REPORT</t>
  </si>
  <si>
    <t>RECEIVABLES MAINT - ONLINE</t>
  </si>
  <si>
    <t>05031Z</t>
  </si>
  <si>
    <t>RECEIVABLES MAIN - REPORTS</t>
  </si>
  <si>
    <t>TRANSMISSION MAINT - DATA</t>
  </si>
  <si>
    <t>TRANSMISSION PER ITEM - DATA</t>
  </si>
  <si>
    <t>EXTENDED IMAGE STORAGE</t>
  </si>
  <si>
    <t>LONG TERM STORAGE - CHECK</t>
  </si>
  <si>
    <t>LONG TERM STORAGE - DOCUMENT</t>
  </si>
  <si>
    <t>LONG TERM STORAGE - PAYMENT</t>
  </si>
  <si>
    <t>RECEIVABLES MAINT - RETURNS</t>
  </si>
  <si>
    <t>RECEIVABLES PRESENTMENT MAINT</t>
  </si>
  <si>
    <t>INT REC &amp; PAY - COLLECT</t>
  </si>
  <si>
    <t>REMOTE LOCKBOX CAPTURE MAINT</t>
  </si>
  <si>
    <t>INFORMATION REPORTING SERVICES</t>
  </si>
  <si>
    <t>4004ZZ</t>
  </si>
  <si>
    <t>H2H FILES TRANSMITTED OVER 67</t>
  </si>
  <si>
    <t>H2H CURRENT DAY MONTHLY SVC</t>
  </si>
  <si>
    <t>H2H ACCOUNTS REPORTED</t>
  </si>
  <si>
    <t>H2H CHECK ITEMS REPORTED</t>
  </si>
  <si>
    <t>H2H TRANS DETAIL REPORTED</t>
  </si>
  <si>
    <t>H2H NON-CHECK ITEMS REPORTED</t>
  </si>
  <si>
    <t>ACCESS PREMIUM CFI FORECASTING</t>
  </si>
  <si>
    <t>ACCESS CORE CFI ANALYTICS</t>
  </si>
  <si>
    <t>40044Z</t>
  </si>
  <si>
    <t>ACCOUNTS REPORTED</t>
  </si>
  <si>
    <t>40066Z</t>
  </si>
  <si>
    <t>TRANSACTIONS REPORTED - 45 DAY</t>
  </si>
  <si>
    <t>TRANSACTIONS REPORTED - 1 YEAR</t>
  </si>
  <si>
    <t>CONT DISB CHECKS REPORTED</t>
  </si>
  <si>
    <t>EXTENDED TRANSACTION DETAIL</t>
  </si>
  <si>
    <t>MONTHLY SERVICE</t>
  </si>
  <si>
    <t>30 00 10</t>
  </si>
  <si>
    <t>EDI RECEIVING MONTHLY MAINTENANCE</t>
  </si>
  <si>
    <t>HOST TO HOST</t>
  </si>
  <si>
    <t>EDI 822 ANALYSIS MODULE MAINT</t>
  </si>
  <si>
    <t>EDI 822 ANALYSIS ACCT MAINT</t>
  </si>
  <si>
    <t>3000ZZ</t>
  </si>
  <si>
    <t>PAYSOURCE MTHLY MAINT (PER ID)</t>
  </si>
  <si>
    <t>AUTOMATIC CLEARING HOUSE</t>
  </si>
  <si>
    <t>25 00 00</t>
  </si>
  <si>
    <t>ONLINE ACH MAINTENANCE</t>
  </si>
  <si>
    <t>25 01 00</t>
  </si>
  <si>
    <t>DEBIT ORIGINATED</t>
  </si>
  <si>
    <t>25 01 01</t>
  </si>
  <si>
    <t>CREDIT ORIGINATED</t>
  </si>
  <si>
    <t>25 01 20</t>
  </si>
  <si>
    <t>ADDENDA RECORD ORIGINATED</t>
  </si>
  <si>
    <t>25 01 99</t>
  </si>
  <si>
    <t>FED CLEARING ORIGINATED ITEM</t>
  </si>
  <si>
    <t>25 02 00</t>
  </si>
  <si>
    <t>DEBIT RECEIVED</t>
  </si>
  <si>
    <t>25 02 01</t>
  </si>
  <si>
    <t>CREDIT RECEIVED</t>
  </si>
  <si>
    <t>25 06 20</t>
  </si>
  <si>
    <t>DELETION / REVERSAL - ELECTRONIC</t>
  </si>
  <si>
    <t>25 10 50</t>
  </si>
  <si>
    <t>TRANSACTION BLOCK MAINTENANCE</t>
  </si>
  <si>
    <t>25 10 51</t>
  </si>
  <si>
    <t>ACH TRANSACTION BLOCK AUTHORIZED ID</t>
  </si>
  <si>
    <t>INTERNATIONAL SERVICES</t>
  </si>
  <si>
    <t>60 99 99</t>
  </si>
  <si>
    <t>DEPOSITED CHECK - CANADIAN</t>
  </si>
  <si>
    <t>FOREIGN CHECK RETURN (CAD)</t>
  </si>
  <si>
    <r>
      <t xml:space="preserve">ADDITIONAL </t>
    </r>
    <r>
      <rPr>
        <b/>
        <u/>
        <sz val="10"/>
        <color theme="3"/>
        <rFont val="Arial"/>
        <family val="2"/>
      </rPr>
      <t>REQUIRED</t>
    </r>
    <r>
      <rPr>
        <b/>
        <sz val="10"/>
        <color theme="3"/>
        <rFont val="Arial"/>
        <family val="2"/>
      </rPr>
      <t xml:space="preserve"> SERVICES NOT LISTED ABOVE</t>
    </r>
  </si>
  <si>
    <t>TOTAL ESTIMATED MONTHLY COST</t>
  </si>
  <si>
    <t>PROPOSED ECR</t>
  </si>
  <si>
    <t>%</t>
  </si>
  <si>
    <t>BALANCE BASED (I.E. FDIC FEES) (as a %)</t>
  </si>
  <si>
    <t>RECOMMENDED SERVICES</t>
  </si>
  <si>
    <t>Component 2: Lockbox Services</t>
  </si>
  <si>
    <t>AFP</t>
  </si>
  <si>
    <t>Service</t>
  </si>
  <si>
    <t xml:space="preserve">Proposed </t>
  </si>
  <si>
    <t>Code</t>
  </si>
  <si>
    <t>Description</t>
  </si>
  <si>
    <t>LOCKBOX 1 - DIVISION OF CORPORATIONS</t>
  </si>
  <si>
    <t>Enter proposed unit cost in this column</t>
  </si>
  <si>
    <t>This column will automatically calculate</t>
  </si>
  <si>
    <t>01 00 00</t>
  </si>
  <si>
    <t>01 01 00</t>
  </si>
  <si>
    <t>01 01 01</t>
  </si>
  <si>
    <t>01 03 10</t>
  </si>
  <si>
    <t>ACCOUNT STATEMENT - PAPER</t>
  </si>
  <si>
    <t>01 06 30</t>
  </si>
  <si>
    <t>AUDIT CONFIRMATIONS (ONE PER YEAR)</t>
  </si>
  <si>
    <t>15 00 ZZ</t>
  </si>
  <si>
    <t>15 03 41</t>
  </si>
  <si>
    <t>OVERDRAFT NSF ITEM PAID</t>
  </si>
  <si>
    <t>WHOLESALE LOCKBOX</t>
  </si>
  <si>
    <t>05 00 01</t>
  </si>
  <si>
    <t>LOCKBOX - MAINTENANCE</t>
  </si>
  <si>
    <t>05 01 00</t>
  </si>
  <si>
    <t>WHOLESALE ITEM</t>
  </si>
  <si>
    <t>05 01 1L</t>
  </si>
  <si>
    <t>PAPER DELIVERY PREP</t>
  </si>
  <si>
    <t>05 01 1M</t>
  </si>
  <si>
    <t>NO CHECK ITEM</t>
  </si>
  <si>
    <t>05 01 1R</t>
  </si>
  <si>
    <t>DOCUMENT IMAGE CAPTURE</t>
  </si>
  <si>
    <t>05 01 21</t>
  </si>
  <si>
    <t>CHECK MICR CAPTURE</t>
  </si>
  <si>
    <t>05 01 26</t>
  </si>
  <si>
    <t>DATA CAPTURE</t>
  </si>
  <si>
    <t>05 03 01</t>
  </si>
  <si>
    <t>DEPOSIT PREPARATION</t>
  </si>
  <si>
    <t>05 04 1Z</t>
  </si>
  <si>
    <t>OUTGOING PACKAGE PREP</t>
  </si>
  <si>
    <t>05 05 30</t>
  </si>
  <si>
    <t>UNPROCESSABLE ITEM</t>
  </si>
  <si>
    <t>10 02 1Z</t>
  </si>
  <si>
    <t>CHECK CLEARING</t>
  </si>
  <si>
    <t>RETAIL LOCKBOX</t>
  </si>
  <si>
    <t>05 01 01</t>
  </si>
  <si>
    <t>SCANNABLE ITEM - PER ITEM</t>
  </si>
  <si>
    <t>05 01 1P</t>
  </si>
  <si>
    <t>SCANNABLE ITEM - BALANCING</t>
  </si>
  <si>
    <t>SCANNABLE ITEM - OCR DOC IMAGE CAPTURE</t>
  </si>
  <si>
    <t>05 01 13</t>
  </si>
  <si>
    <t>SCANNABLE ITEM - MANUAL SORT</t>
  </si>
  <si>
    <t>05 01 22</t>
  </si>
  <si>
    <t>SCANNABLE ITEM - OCR DOCUMENT</t>
  </si>
  <si>
    <t>CONSOLIDATED RECEIVABLES PLATFORM</t>
  </si>
  <si>
    <t>05 00 05</t>
  </si>
  <si>
    <t>RECEIVABLES MAINTENANCE - ONLINE</t>
  </si>
  <si>
    <t>05 99 99</t>
  </si>
  <si>
    <t>SUPPLEMENTAL DATA ENTRY MAINTENANCE</t>
  </si>
  <si>
    <t>CLIENT SUPPLEMENTAL DATA ENTRY</t>
  </si>
  <si>
    <t>10 04 16</t>
  </si>
  <si>
    <t>RECEIVABLES MAINTENANCE - RETURNS</t>
  </si>
  <si>
    <t>40 99 99</t>
  </si>
  <si>
    <t>RECEIVABLES PRESENTMENT MAINTENANCE</t>
  </si>
  <si>
    <t>Estimate</t>
  </si>
  <si>
    <t>TOTAL ESTIMATED MONTHLY COST FOR CORPORATIONS LOCKBOX</t>
  </si>
  <si>
    <t>LOCKBOX 2 - DIVISION OF UNEMPLOYMENT / UNEMPLOYMENT INSURANCE</t>
  </si>
  <si>
    <t>LOCKBOX - MAINT</t>
  </si>
  <si>
    <t>05011L</t>
  </si>
  <si>
    <t>05011M</t>
  </si>
  <si>
    <t>05011P</t>
  </si>
  <si>
    <t>INCOMING COURIER PACKAGE</t>
  </si>
  <si>
    <t>05011R</t>
  </si>
  <si>
    <t>10021Z</t>
  </si>
  <si>
    <t>AUTOMATED CLEARINGHOUSE</t>
  </si>
  <si>
    <t>LOCKBOX 3 - DIVISION OF UNEMPLOYMENT / TRAINING TAX</t>
  </si>
  <si>
    <t>ONLINE DECISION MGR MAINT</t>
  </si>
  <si>
    <t>AUTOMATED CLEARING HOUSE</t>
  </si>
  <si>
    <t>TOTAL ESTIMATED MONTHLY COST FOR UNEMPLOYMENT LOCKBOXES</t>
  </si>
  <si>
    <t>LOCKBOX 4 - PENSION</t>
  </si>
  <si>
    <t>LIQUITITY SERVICES</t>
  </si>
  <si>
    <t>IN-COUNTRY SWEEP PARTICIPANT</t>
  </si>
  <si>
    <t>WNLB &gt;10 ACCEP PAY &gt; 5 UNACCE</t>
  </si>
  <si>
    <t>TOTAL ESTIMATED MONTHLY COST FOR PENSION LOCKBOX</t>
  </si>
  <si>
    <t>LOCKBOX 5 - DIVISION OF REVENUE ELOCKBOX</t>
  </si>
  <si>
    <t>ELOCKBOX TRANSACTION RECEIVED</t>
  </si>
  <si>
    <t>ACH MAINTENANCE</t>
  </si>
  <si>
    <t>ELOCKBOX MAINTENANCE</t>
  </si>
  <si>
    <t>ELOCKBOX ADDENDA RECEIVED</t>
  </si>
  <si>
    <t>ACH UNAUTHORIZED ENTRY FEE</t>
  </si>
  <si>
    <t>RETURN NOTIFICATION - ONLINE</t>
  </si>
  <si>
    <t>NOTIF OF CHANGE - ONLINE</t>
  </si>
  <si>
    <t>RETURN NOTIFICATION - TRANSM</t>
  </si>
  <si>
    <t>ELOCKBOX FILE PROCESSING</t>
  </si>
  <si>
    <t>ACH BATCH/FILE PROCESSED</t>
  </si>
  <si>
    <t>TRANSACTION SUMMARY REPORT</t>
  </si>
  <si>
    <t>NOTIF OF CHANGE - TRANSM</t>
  </si>
  <si>
    <t>TOTAL ESTIMATED MONTHLY COST FOR REVENUE eLOCKBOX</t>
  </si>
  <si>
    <t>LOCKBOX 6 - OST ELOCKBOX</t>
  </si>
  <si>
    <t>ELOCKBOX RETURN - ELECTRONIC</t>
  </si>
  <si>
    <t>ACH TRANS BLOCK AUTHORIZED ID</t>
  </si>
  <si>
    <t>Component 3: Purchasing/Virtual Card &amp; ePayables</t>
  </si>
  <si>
    <t>PURCHASING/VIRTUAL CARDS</t>
  </si>
  <si>
    <t>Tiers</t>
  </si>
  <si>
    <t>Minimum Tier</t>
  </si>
  <si>
    <t>Maximum Tier</t>
  </si>
  <si>
    <t>Spend</t>
  </si>
  <si>
    <t>Rebate</t>
  </si>
  <si>
    <t>30/14 Terms</t>
  </si>
  <si>
    <t>+</t>
  </si>
  <si>
    <t>Large Ticket Items</t>
  </si>
  <si>
    <t>Adjustments due to faster file terms</t>
  </si>
  <si>
    <t>Please disclose</t>
  </si>
  <si>
    <t>EPAYABLES</t>
  </si>
  <si>
    <t>15 18 70</t>
  </si>
  <si>
    <t>Disbursement Software - Sale/License</t>
  </si>
  <si>
    <t>15 18 80</t>
  </si>
  <si>
    <t>Disbursement Outsourcing - Transmission</t>
  </si>
  <si>
    <t>15 18 00</t>
  </si>
  <si>
    <t>Disbursement Outsourcing - Wire Payment Initiation</t>
  </si>
  <si>
    <t>15 18 11</t>
  </si>
  <si>
    <t>Disbursement Outsourcing - ACH Initiation</t>
  </si>
  <si>
    <t>Component 4: Prepaid Debit Card</t>
  </si>
  <si>
    <t>Total</t>
  </si>
  <si>
    <t>Monthly  Cost</t>
  </si>
  <si>
    <t>DOL</t>
  </si>
  <si>
    <t>DSCYF-Foster Care</t>
  </si>
  <si>
    <t>DCSS</t>
  </si>
  <si>
    <t>All Accounts</t>
  </si>
  <si>
    <t>STATE RELATED FEES</t>
  </si>
  <si>
    <t>Enter proposed unit cost in these columns</t>
  </si>
  <si>
    <t>Number of Active Cards</t>
  </si>
  <si>
    <t>ACH Withdrawal</t>
  </si>
  <si>
    <t>ATM Balance Inquiry</t>
  </si>
  <si>
    <t>ATM Declines</t>
  </si>
  <si>
    <t>ATM Withdrawal - Allpoint</t>
  </si>
  <si>
    <t>ATM Withdrawal - MoneyPass</t>
  </si>
  <si>
    <t>ATM Withdrawal - Other</t>
  </si>
  <si>
    <t>Bill Pay</t>
  </si>
  <si>
    <t>ChekToday Authorization</t>
  </si>
  <si>
    <t>External Card Transfer</t>
  </si>
  <si>
    <t>Load - ACH Known Remitter</t>
  </si>
  <si>
    <t>Load - ACH Unknown Remitter</t>
  </si>
  <si>
    <t>Load - Card-to-Card</t>
  </si>
  <si>
    <t>Load - Client</t>
  </si>
  <si>
    <t>Load - Client Portal</t>
  </si>
  <si>
    <t>Load - Third Party</t>
  </si>
  <si>
    <t>Load - Tip</t>
  </si>
  <si>
    <t>Money Order</t>
  </si>
  <si>
    <t>Over-The-Counter Withdrawal</t>
  </si>
  <si>
    <t>POS PIN Purchase - Domestic</t>
  </si>
  <si>
    <t>POS PIN Purchase - International</t>
  </si>
  <si>
    <t>POS Purchase - Decline</t>
  </si>
  <si>
    <t>POS SIG Purchase - Domestic</t>
  </si>
  <si>
    <t>POS SIG Purchase - International</t>
  </si>
  <si>
    <t>Savings Deposit</t>
  </si>
  <si>
    <t>Savings Enrollment</t>
  </si>
  <si>
    <r>
      <t xml:space="preserve">ADDITIONAL </t>
    </r>
    <r>
      <rPr>
        <b/>
        <u/>
        <sz val="10"/>
        <color theme="3"/>
        <rFont val="Arial"/>
        <family val="2"/>
      </rPr>
      <t>REQUIRED</t>
    </r>
    <r>
      <rPr>
        <b/>
        <sz val="10"/>
        <color theme="3"/>
        <rFont val="Arial"/>
        <family val="2"/>
      </rPr>
      <t xml:space="preserve"> FEES/SERVICES NOT LISTED ABOVE</t>
    </r>
  </si>
  <si>
    <t>RECOMMENDED/OPTIONAL FEES &amp; SERVICES</t>
  </si>
  <si>
    <t>Component 5: Check Printing</t>
  </si>
  <si>
    <t>OST Accounts</t>
  </si>
  <si>
    <t>DISBURSEMENT SERVICES</t>
  </si>
  <si>
    <t>CHECK / DEBIT POSTED</t>
  </si>
  <si>
    <t>CONTROLLED DISB FUNDING</t>
  </si>
  <si>
    <t>CONTROLLED DISB ACCT MAINT</t>
  </si>
  <si>
    <t>EXCEPTION NOTIFICATION - ACCT</t>
  </si>
  <si>
    <t>CHECK PRINT MAINTENANCE</t>
  </si>
  <si>
    <t>CHECK PRINT ONLINE MAINT</t>
  </si>
  <si>
    <t>CONTROLLED DISB CHECK POSTED</t>
  </si>
  <si>
    <t>CHECK INQUIRY MAINTENANCE</t>
  </si>
  <si>
    <t>STOP PAYMENT - ELECTRONIC</t>
  </si>
  <si>
    <t>STOP PAYMENT AUTOMATIC RENEWAL</t>
  </si>
  <si>
    <t>CHECK CASHING NON-ACCT HOLDER</t>
  </si>
  <si>
    <t>IMAGE STORAGE PER ITEM</t>
  </si>
  <si>
    <t>CHECK PRINT REGISTER FILE</t>
  </si>
  <si>
    <t>CHECK PRINT INPUT FILE</t>
  </si>
  <si>
    <t>CHECK PRINT FILE UPLOAD</t>
  </si>
  <si>
    <t>CHECK PRINT ITEM</t>
  </si>
  <si>
    <t>CHECK PRINT DIRECT ENTRY</t>
  </si>
  <si>
    <t>CHECK PRINT POSTAGE</t>
  </si>
  <si>
    <t>CHECK PRINT FOREIGN POSTAGE</t>
  </si>
  <si>
    <t>ISSUE INPUT UPLOAD</t>
  </si>
  <si>
    <t>05-0000</t>
  </si>
  <si>
    <t>05-0100</t>
  </si>
  <si>
    <t>05-011M</t>
  </si>
  <si>
    <t>05-011P</t>
  </si>
  <si>
    <t>05-011R</t>
  </si>
  <si>
    <t>05-0121</t>
  </si>
  <si>
    <t>05-0126</t>
  </si>
  <si>
    <t>05-0131</t>
  </si>
  <si>
    <t>05-0301</t>
  </si>
  <si>
    <t>05-0300</t>
  </si>
  <si>
    <t>25-0000</t>
  </si>
  <si>
    <t>25-0100</t>
  </si>
  <si>
    <t>25-0101</t>
  </si>
  <si>
    <t>25-0120</t>
  </si>
  <si>
    <t>25-0200</t>
  </si>
  <si>
    <t>25-0400</t>
  </si>
  <si>
    <t>25-0312</t>
  </si>
  <si>
    <t>25-0220</t>
  </si>
  <si>
    <t>25-0201</t>
  </si>
  <si>
    <t>25-0501</t>
  </si>
  <si>
    <t>25-1070</t>
  </si>
  <si>
    <t>25-1-50</t>
  </si>
  <si>
    <t>25-0702</t>
  </si>
  <si>
    <t>01-0000</t>
  </si>
  <si>
    <t>01-0101</t>
  </si>
  <si>
    <t>01-0100</t>
  </si>
  <si>
    <t>01-0307</t>
  </si>
  <si>
    <t>15-00ZZ</t>
  </si>
  <si>
    <t>10-021Z</t>
  </si>
  <si>
    <t>25-1050</t>
  </si>
  <si>
    <t>25-1051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</si>
</sst>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_(* #,##0.000_);_(* \(#,##0.000\);_(* &quot;-&quot;??_);_(@_)"/>
    <numFmt numFmtId="166" formatCode="_(&quot;$&quot;* #,##0_);_(&quot;$&quot;* \(#,##0\);_(&quot;$&quot;* &quot;-&quot;??_);_(@_)"/>
    <numFmt numFmtId="167" formatCode="&quot;$&quot;#,##0.00"/>
  </numFmts>
  <fonts count="34" x14ac:knownFonts="1">
    <font>
      <sz val="11"/>
      <color theme="1"/>
      <name val="Calibri"/>
      <family val="2"/>
      <scheme val="minor"/>
    </font>
    <font>
      <sz val="11"/>
      <color theme="1"/>
      <name val="Calibri"/>
      <family val="2"/>
      <scheme val="minor"/>
    </font>
    <font>
      <b/>
      <sz val="10"/>
      <name val="Arial"/>
      <family val="2"/>
    </font>
    <font>
      <b/>
      <sz val="10"/>
      <color theme="0"/>
      <name val="Arial"/>
      <family val="2"/>
    </font>
    <font>
      <b/>
      <sz val="10"/>
      <color theme="1"/>
      <name val="Arial"/>
      <family val="2"/>
    </font>
    <font>
      <b/>
      <sz val="10"/>
      <color theme="3"/>
      <name val="Arial"/>
      <family val="2"/>
    </font>
    <font>
      <sz val="10"/>
      <name val="Arial"/>
      <family val="2"/>
    </font>
    <font>
      <sz val="10"/>
      <color theme="1"/>
      <name val="Arial"/>
      <family val="2"/>
    </font>
    <font>
      <b/>
      <u/>
      <sz val="10"/>
      <color theme="3"/>
      <name val="Arial"/>
      <family val="2"/>
    </font>
    <font>
      <b/>
      <sz val="10"/>
      <color theme="5"/>
      <name val="Arial"/>
      <family val="2"/>
    </font>
    <font>
      <sz val="10"/>
      <color theme="5"/>
      <name val="Arial"/>
      <family val="2"/>
    </font>
    <font>
      <sz val="11"/>
      <color theme="5"/>
      <name val="Calibri"/>
      <family val="2"/>
      <scheme val="minor"/>
    </font>
    <font>
      <sz val="11"/>
      <color rgb="FF000000"/>
      <name val="Calibri"/>
      <family val="2"/>
    </font>
    <font>
      <b/>
      <i/>
      <sz val="10"/>
      <color theme="1"/>
      <name val="Arial"/>
      <family val="2"/>
    </font>
    <font>
      <b/>
      <u val="singleAccounting"/>
      <sz val="10"/>
      <color theme="1"/>
      <name val="Arial"/>
      <family val="2"/>
    </font>
    <font>
      <b/>
      <i/>
      <sz val="8"/>
      <color theme="5"/>
      <name val="Arial"/>
      <family val="2"/>
    </font>
    <font>
      <b/>
      <i/>
      <sz val="10"/>
      <name val="Arial"/>
      <family val="2"/>
    </font>
    <font>
      <b/>
      <u val="singleAccounting"/>
      <sz val="10"/>
      <color theme="5"/>
      <name val="Arial"/>
      <family val="2"/>
    </font>
    <font>
      <b/>
      <sz val="14"/>
      <color theme="5"/>
      <name val="Arial"/>
      <family val="2"/>
    </font>
    <font>
      <b/>
      <sz val="12"/>
      <name val="Arial"/>
      <family val="2"/>
    </font>
    <font>
      <b/>
      <sz val="14"/>
      <name val="Arial"/>
      <family val="2"/>
    </font>
    <font>
      <sz val="10"/>
      <color theme="1"/>
      <name val="Arial"/>
    </font>
    <font>
      <b/>
      <sz val="10"/>
      <name val="Arial"/>
    </font>
    <font>
      <b/>
      <sz val="10"/>
      <color theme="0"/>
      <name val="Arial"/>
    </font>
    <font>
      <b/>
      <sz val="10"/>
      <color theme="1"/>
      <name val="Arial"/>
    </font>
    <font>
      <b/>
      <sz val="10"/>
      <color theme="5"/>
      <name val="Arial"/>
    </font>
    <font>
      <sz val="10"/>
      <name val="Arial"/>
    </font>
    <font>
      <b/>
      <sz val="10"/>
      <color theme="3"/>
      <name val="Arial"/>
    </font>
    <font>
      <sz val="11"/>
      <color theme="1"/>
      <name val="Arial"/>
      <family val="2"/>
    </font>
    <font>
      <b/>
      <sz val="10"/>
      <color rgb="FF000000"/>
      <name val="Arial"/>
    </font>
    <font>
      <sz val="10"/>
      <color theme="5"/>
      <name val="Arial"/>
    </font>
    <font>
      <b/>
      <sz val="11"/>
      <color rgb="FF242424"/>
      <name val="Aptos Narrow"/>
      <charset val="1"/>
    </font>
    <font>
      <sz val="10"/>
      <color rgb="FF000000"/>
      <name val="Arial"/>
    </font>
    <font>
      <sz val="10"/>
      <color theme="3"/>
      <name val="Arial"/>
      <family val="2"/>
    </font>
  </fonts>
  <fills count="7">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0" tint="-0.14999847407452621"/>
        <bgColor indexed="64"/>
      </patternFill>
    </fill>
  </fills>
  <borders count="40">
    <border>
      <left/>
      <right/>
      <top/>
      <bottom/>
      <diagonal/>
    </border>
    <border>
      <left style="thin">
        <color indexed="64"/>
      </left>
      <right/>
      <top/>
      <bottom/>
      <diagonal/>
    </border>
    <border>
      <left/>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right style="thin">
        <color rgb="FF000000"/>
      </right>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64"/>
      </top>
      <bottom/>
      <diagonal/>
    </border>
    <border>
      <left/>
      <right style="thin">
        <color rgb="FF000000"/>
      </right>
      <top style="thin">
        <color indexed="64"/>
      </top>
      <bottom/>
      <diagonal/>
    </border>
    <border>
      <left/>
      <right style="thin">
        <color rgb="FF000000"/>
      </right>
      <top style="thin">
        <color indexed="64"/>
      </top>
      <bottom style="thin">
        <color rgb="FF000000"/>
      </bottom>
      <diagonal/>
    </border>
    <border>
      <left/>
      <right/>
      <top style="thin">
        <color rgb="FF000000"/>
      </top>
      <bottom/>
      <diagonal/>
    </border>
    <border>
      <left/>
      <right style="thin">
        <color indexed="64"/>
      </right>
      <top style="thin">
        <color rgb="FF000000"/>
      </top>
      <bottom/>
      <diagonal/>
    </border>
  </borders>
  <cellStyleXfs count="6">
    <xf numFmtId="0" fontId="0" fillId="0" borderId="0"/>
    <xf numFmtId="43" fontId="1"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0" fontId="7" fillId="0" borderId="0"/>
    <xf numFmtId="0" fontId="12" fillId="0" borderId="0" applyNumberFormat="0" applyBorder="0" applyAlignment="0"/>
  </cellStyleXfs>
  <cellXfs count="467">
    <xf numFmtId="0" fontId="0" fillId="0" borderId="0" xfId="0"/>
    <xf numFmtId="0" fontId="4" fillId="2" borderId="0" xfId="0" quotePrefix="1" applyFont="1" applyFill="1"/>
    <xf numFmtId="0" fontId="4" fillId="2" borderId="0" xfId="0" applyFont="1" applyFill="1"/>
    <xf numFmtId="0" fontId="4" fillId="0" borderId="0" xfId="0" applyFont="1"/>
    <xf numFmtId="0" fontId="6" fillId="0" borderId="0" xfId="0" applyFont="1"/>
    <xf numFmtId="43" fontId="6" fillId="0" borderId="0" xfId="3" applyFont="1" applyFill="1" applyBorder="1"/>
    <xf numFmtId="0" fontId="4" fillId="0" borderId="1" xfId="0" quotePrefix="1" applyFont="1" applyBorder="1"/>
    <xf numFmtId="0" fontId="4" fillId="0" borderId="0" xfId="0" quotePrefix="1" applyFont="1"/>
    <xf numFmtId="0" fontId="7" fillId="0" borderId="0" xfId="0" applyFont="1"/>
    <xf numFmtId="0" fontId="4" fillId="2" borderId="2" xfId="0" applyFont="1" applyFill="1" applyBorder="1"/>
    <xf numFmtId="0" fontId="5" fillId="2" borderId="2" xfId="0" applyFont="1" applyFill="1" applyBorder="1"/>
    <xf numFmtId="0" fontId="6" fillId="2" borderId="0" xfId="0" applyFont="1" applyFill="1"/>
    <xf numFmtId="43" fontId="6" fillId="2" borderId="0" xfId="3" applyFont="1" applyFill="1" applyBorder="1"/>
    <xf numFmtId="0" fontId="7" fillId="2" borderId="0" xfId="0" applyFont="1" applyFill="1"/>
    <xf numFmtId="43" fontId="6" fillId="2" borderId="2" xfId="3" applyFont="1" applyFill="1" applyBorder="1"/>
    <xf numFmtId="0" fontId="5" fillId="2" borderId="2" xfId="0" applyFont="1" applyFill="1" applyBorder="1" applyAlignment="1">
      <alignment horizontal="center"/>
    </xf>
    <xf numFmtId="0" fontId="7" fillId="0" borderId="0" xfId="0" quotePrefix="1" applyFont="1"/>
    <xf numFmtId="0" fontId="6" fillId="0" borderId="0" xfId="0" quotePrefix="1" applyFont="1" applyAlignment="1">
      <alignment horizontal="center"/>
    </xf>
    <xf numFmtId="0" fontId="0" fillId="2" borderId="0" xfId="0" applyFill="1"/>
    <xf numFmtId="0" fontId="5" fillId="2" borderId="0" xfId="0" applyFont="1" applyFill="1" applyAlignment="1">
      <alignment horizontal="center"/>
    </xf>
    <xf numFmtId="0" fontId="3" fillId="3" borderId="0" xfId="0" applyFont="1" applyFill="1" applyAlignment="1">
      <alignment horizontal="center"/>
    </xf>
    <xf numFmtId="0" fontId="5" fillId="0" borderId="2" xfId="0" applyFont="1" applyBorder="1"/>
    <xf numFmtId="165" fontId="7" fillId="0" borderId="0" xfId="1" applyNumberFormat="1" applyFont="1"/>
    <xf numFmtId="43" fontId="7" fillId="0" borderId="0" xfId="1" applyFont="1"/>
    <xf numFmtId="164" fontId="7" fillId="0" borderId="0" xfId="1" applyNumberFormat="1" applyFont="1" applyFill="1" applyBorder="1" applyAlignment="1"/>
    <xf numFmtId="0" fontId="9" fillId="2" borderId="7" xfId="0" quotePrefix="1" applyFont="1" applyFill="1" applyBorder="1"/>
    <xf numFmtId="0" fontId="2" fillId="2" borderId="7" xfId="0" quotePrefix="1" applyFont="1" applyFill="1" applyBorder="1"/>
    <xf numFmtId="0" fontId="2" fillId="2" borderId="7" xfId="0" applyFont="1" applyFill="1" applyBorder="1"/>
    <xf numFmtId="0" fontId="4" fillId="0" borderId="2" xfId="0" quotePrefix="1" applyFont="1" applyBorder="1"/>
    <xf numFmtId="164" fontId="7" fillId="0" borderId="2" xfId="1" applyNumberFormat="1" applyFont="1" applyFill="1" applyBorder="1" applyAlignment="1"/>
    <xf numFmtId="0" fontId="4" fillId="0" borderId="2" xfId="0" applyFont="1" applyBorder="1"/>
    <xf numFmtId="0" fontId="6" fillId="2" borderId="2" xfId="0" quotePrefix="1" applyFont="1" applyFill="1" applyBorder="1" applyAlignment="1">
      <alignment horizontal="center"/>
    </xf>
    <xf numFmtId="0" fontId="4" fillId="2" borderId="2" xfId="0" quotePrefix="1" applyFont="1" applyFill="1" applyBorder="1"/>
    <xf numFmtId="165" fontId="7" fillId="2" borderId="2" xfId="1" applyNumberFormat="1" applyFont="1" applyFill="1" applyBorder="1"/>
    <xf numFmtId="164" fontId="7" fillId="2" borderId="2" xfId="1" applyNumberFormat="1" applyFont="1" applyFill="1" applyBorder="1" applyAlignment="1"/>
    <xf numFmtId="0" fontId="7" fillId="0" borderId="0" xfId="4" applyAlignment="1">
      <alignment horizontal="left"/>
    </xf>
    <xf numFmtId="164" fontId="6" fillId="2" borderId="0" xfId="3" applyNumberFormat="1" applyFont="1" applyFill="1" applyBorder="1"/>
    <xf numFmtId="164" fontId="6" fillId="2" borderId="2" xfId="3" applyNumberFormat="1" applyFont="1" applyFill="1" applyBorder="1"/>
    <xf numFmtId="164" fontId="7" fillId="0" borderId="0" xfId="0" applyNumberFormat="1" applyFont="1"/>
    <xf numFmtId="43" fontId="7" fillId="0" borderId="0" xfId="0" applyNumberFormat="1" applyFont="1"/>
    <xf numFmtId="0" fontId="2" fillId="2" borderId="0" xfId="0" quotePrefix="1" applyFont="1" applyFill="1"/>
    <xf numFmtId="0" fontId="9" fillId="2" borderId="0" xfId="0" quotePrefix="1" applyFont="1" applyFill="1"/>
    <xf numFmtId="0" fontId="2" fillId="2" borderId="0" xfId="0" applyFont="1" applyFill="1"/>
    <xf numFmtId="44" fontId="6" fillId="0" borderId="0" xfId="0" applyNumberFormat="1" applyFont="1"/>
    <xf numFmtId="166" fontId="6" fillId="0" borderId="0" xfId="0" applyNumberFormat="1" applyFont="1"/>
    <xf numFmtId="164" fontId="7" fillId="0" borderId="0" xfId="1" applyNumberFormat="1" applyFont="1" applyBorder="1"/>
    <xf numFmtId="0" fontId="2" fillId="3" borderId="0" xfId="0" applyFont="1" applyFill="1"/>
    <xf numFmtId="0" fontId="12" fillId="0" borderId="0" xfId="5"/>
    <xf numFmtId="0" fontId="5" fillId="2" borderId="0" xfId="0" applyFont="1" applyFill="1"/>
    <xf numFmtId="43" fontId="5" fillId="2" borderId="0" xfId="0" applyNumberFormat="1" applyFont="1" applyFill="1"/>
    <xf numFmtId="164" fontId="5" fillId="2" borderId="0" xfId="0" applyNumberFormat="1" applyFont="1" applyFill="1"/>
    <xf numFmtId="167" fontId="7" fillId="0" borderId="0" xfId="1" applyNumberFormat="1" applyFont="1"/>
    <xf numFmtId="167" fontId="2" fillId="0" borderId="6" xfId="3" applyNumberFormat="1" applyFont="1" applyFill="1" applyBorder="1" applyAlignment="1">
      <alignment vertical="center"/>
    </xf>
    <xf numFmtId="43" fontId="6" fillId="2" borderId="7" xfId="1" applyFont="1" applyFill="1" applyBorder="1"/>
    <xf numFmtId="167" fontId="2" fillId="0" borderId="0" xfId="0" applyNumberFormat="1" applyFont="1"/>
    <xf numFmtId="43" fontId="2" fillId="2" borderId="0" xfId="3" applyFont="1" applyFill="1" applyBorder="1" applyAlignment="1">
      <alignment horizontal="center"/>
    </xf>
    <xf numFmtId="43" fontId="2" fillId="2" borderId="2" xfId="3" applyFont="1" applyFill="1" applyBorder="1" applyAlignment="1">
      <alignment horizontal="center"/>
    </xf>
    <xf numFmtId="0" fontId="7" fillId="0" borderId="2" xfId="0" applyFont="1" applyBorder="1"/>
    <xf numFmtId="0" fontId="7" fillId="2" borderId="5" xfId="0" applyFont="1" applyFill="1" applyBorder="1"/>
    <xf numFmtId="0" fontId="7" fillId="5" borderId="9" xfId="0" applyFont="1" applyFill="1" applyBorder="1" applyAlignment="1">
      <alignment horizontal="right"/>
    </xf>
    <xf numFmtId="0" fontId="7" fillId="5" borderId="12" xfId="0" applyFont="1" applyFill="1" applyBorder="1" applyAlignment="1">
      <alignment horizontal="right"/>
    </xf>
    <xf numFmtId="43" fontId="2" fillId="6" borderId="0" xfId="0" applyNumberFormat="1" applyFont="1" applyFill="1" applyAlignment="1">
      <alignment horizontal="center"/>
    </xf>
    <xf numFmtId="43" fontId="2" fillId="6" borderId="13" xfId="0" applyNumberFormat="1" applyFont="1" applyFill="1" applyBorder="1" applyAlignment="1">
      <alignment horizontal="center"/>
    </xf>
    <xf numFmtId="0" fontId="3" fillId="3" borderId="15"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13" xfId="0" applyFont="1" applyFill="1" applyBorder="1" applyAlignment="1">
      <alignment horizontal="center" vertical="center"/>
    </xf>
    <xf numFmtId="167" fontId="7" fillId="0" borderId="13" xfId="0" applyNumberFormat="1" applyFont="1" applyBorder="1"/>
    <xf numFmtId="0" fontId="7" fillId="0" borderId="13" xfId="0" applyFont="1" applyBorder="1"/>
    <xf numFmtId="0" fontId="4" fillId="0" borderId="13" xfId="0" applyFont="1" applyBorder="1"/>
    <xf numFmtId="0" fontId="4" fillId="2" borderId="13" xfId="0" quotePrefix="1" applyFont="1" applyFill="1" applyBorder="1"/>
    <xf numFmtId="0" fontId="6" fillId="0" borderId="1" xfId="0" quotePrefix="1" applyFont="1" applyBorder="1" applyAlignment="1">
      <alignment horizontal="center"/>
    </xf>
    <xf numFmtId="0" fontId="4" fillId="0" borderId="17" xfId="0" quotePrefix="1" applyFont="1" applyBorder="1"/>
    <xf numFmtId="0" fontId="19" fillId="2" borderId="0" xfId="0" quotePrefix="1" applyFont="1" applyFill="1"/>
    <xf numFmtId="43" fontId="2" fillId="6" borderId="15" xfId="0" applyNumberFormat="1" applyFont="1" applyFill="1" applyBorder="1" applyAlignment="1">
      <alignment horizontal="center"/>
    </xf>
    <xf numFmtId="43" fontId="2" fillId="6" borderId="7" xfId="0" applyNumberFormat="1" applyFont="1" applyFill="1" applyBorder="1" applyAlignment="1">
      <alignment horizontal="center"/>
    </xf>
    <xf numFmtId="43" fontId="2" fillId="6" borderId="16" xfId="0" applyNumberFormat="1" applyFont="1" applyFill="1" applyBorder="1" applyAlignment="1">
      <alignment horizontal="center"/>
    </xf>
    <xf numFmtId="43" fontId="2" fillId="6" borderId="1" xfId="0" applyNumberFormat="1" applyFont="1" applyFill="1" applyBorder="1" applyAlignment="1">
      <alignment horizontal="center"/>
    </xf>
    <xf numFmtId="0" fontId="2" fillId="6" borderId="7" xfId="0" applyFont="1" applyFill="1" applyBorder="1" applyAlignment="1">
      <alignment horizontal="center" vertical="center" wrapText="1"/>
    </xf>
    <xf numFmtId="0" fontId="2" fillId="6" borderId="0" xfId="0" applyFont="1" applyFill="1" applyAlignment="1">
      <alignment horizontal="center" vertical="center"/>
    </xf>
    <xf numFmtId="43" fontId="4" fillId="6" borderId="17" xfId="0" applyNumberFormat="1" applyFont="1" applyFill="1" applyBorder="1"/>
    <xf numFmtId="164" fontId="4" fillId="6" borderId="2" xfId="0" applyNumberFormat="1" applyFont="1" applyFill="1" applyBorder="1"/>
    <xf numFmtId="164" fontId="7" fillId="6" borderId="1" xfId="1" applyNumberFormat="1" applyFont="1" applyFill="1" applyBorder="1"/>
    <xf numFmtId="164" fontId="7" fillId="6" borderId="0" xfId="1" applyNumberFormat="1" applyFont="1" applyFill="1" applyBorder="1"/>
    <xf numFmtId="164" fontId="7" fillId="6" borderId="13" xfId="1" applyNumberFormat="1" applyFont="1" applyFill="1" applyBorder="1"/>
    <xf numFmtId="167" fontId="7" fillId="6" borderId="1" xfId="1" applyNumberFormat="1" applyFont="1" applyFill="1" applyBorder="1"/>
    <xf numFmtId="167" fontId="7" fillId="6" borderId="0" xfId="0" applyNumberFormat="1" applyFont="1" applyFill="1"/>
    <xf numFmtId="167" fontId="7" fillId="6" borderId="13" xfId="0" applyNumberFormat="1" applyFont="1" applyFill="1" applyBorder="1"/>
    <xf numFmtId="0" fontId="7" fillId="6" borderId="13" xfId="0" applyFont="1" applyFill="1" applyBorder="1"/>
    <xf numFmtId="0" fontId="4" fillId="6" borderId="17" xfId="0" applyFont="1" applyFill="1" applyBorder="1"/>
    <xf numFmtId="0" fontId="4" fillId="6" borderId="2" xfId="0" applyFont="1" applyFill="1" applyBorder="1"/>
    <xf numFmtId="0" fontId="4" fillId="6" borderId="14" xfId="0" applyFont="1" applyFill="1" applyBorder="1"/>
    <xf numFmtId="0" fontId="5" fillId="6" borderId="17" xfId="0" quotePrefix="1" applyFont="1" applyFill="1" applyBorder="1" applyAlignment="1">
      <alignment horizontal="center"/>
    </xf>
    <xf numFmtId="0" fontId="5" fillId="6" borderId="14" xfId="0" quotePrefix="1" applyFont="1" applyFill="1" applyBorder="1"/>
    <xf numFmtId="0" fontId="6" fillId="6" borderId="1" xfId="0" quotePrefix="1" applyFont="1" applyFill="1" applyBorder="1" applyAlignment="1">
      <alignment horizontal="center"/>
    </xf>
    <xf numFmtId="0" fontId="6" fillId="6" borderId="13" xfId="0" applyFont="1" applyFill="1" applyBorder="1"/>
    <xf numFmtId="0" fontId="7" fillId="6" borderId="1" xfId="0" quotePrefix="1" applyFont="1" applyFill="1" applyBorder="1" applyAlignment="1">
      <alignment horizontal="center"/>
    </xf>
    <xf numFmtId="0" fontId="4" fillId="6" borderId="17" xfId="0" quotePrefix="1" applyFont="1" applyFill="1" applyBorder="1"/>
    <xf numFmtId="0" fontId="4" fillId="6" borderId="14" xfId="0" quotePrefix="1" applyFont="1" applyFill="1" applyBorder="1"/>
    <xf numFmtId="164" fontId="7" fillId="6" borderId="15" xfId="1" applyNumberFormat="1" applyFont="1" applyFill="1" applyBorder="1"/>
    <xf numFmtId="164" fontId="7" fillId="6" borderId="7" xfId="1" applyNumberFormat="1" applyFont="1" applyFill="1" applyBorder="1"/>
    <xf numFmtId="0" fontId="6" fillId="6" borderId="1" xfId="0" applyFont="1" applyFill="1" applyBorder="1" applyAlignment="1">
      <alignment horizontal="center"/>
    </xf>
    <xf numFmtId="43" fontId="7" fillId="2" borderId="0" xfId="1" applyFont="1" applyFill="1" applyBorder="1"/>
    <xf numFmtId="167" fontId="7" fillId="6" borderId="15" xfId="1" applyNumberFormat="1" applyFont="1" applyFill="1" applyBorder="1"/>
    <xf numFmtId="167" fontId="7" fillId="6" borderId="7" xfId="0" applyNumberFormat="1" applyFont="1" applyFill="1" applyBorder="1"/>
    <xf numFmtId="0" fontId="7" fillId="0" borderId="1" xfId="0" applyFont="1" applyBorder="1"/>
    <xf numFmtId="0" fontId="7" fillId="0" borderId="15" xfId="0" applyFont="1" applyBorder="1"/>
    <xf numFmtId="0" fontId="7" fillId="0" borderId="7" xfId="0" applyFont="1" applyBorder="1"/>
    <xf numFmtId="0" fontId="7" fillId="6" borderId="15" xfId="0" applyFont="1" applyFill="1" applyBorder="1" applyAlignment="1">
      <alignment horizontal="center"/>
    </xf>
    <xf numFmtId="0" fontId="7" fillId="6" borderId="16" xfId="0" applyFont="1" applyFill="1" applyBorder="1"/>
    <xf numFmtId="0" fontId="7" fillId="6" borderId="1" xfId="0" applyFont="1" applyFill="1" applyBorder="1" applyAlignment="1">
      <alignment horizontal="center"/>
    </xf>
    <xf numFmtId="167" fontId="7" fillId="6" borderId="17" xfId="1" applyNumberFormat="1" applyFont="1" applyFill="1" applyBorder="1"/>
    <xf numFmtId="167" fontId="7" fillId="6" borderId="2" xfId="0" applyNumberFormat="1" applyFont="1" applyFill="1" applyBorder="1"/>
    <xf numFmtId="167" fontId="7" fillId="6" borderId="14" xfId="0" applyNumberFormat="1" applyFont="1" applyFill="1" applyBorder="1"/>
    <xf numFmtId="43" fontId="2" fillId="2" borderId="0" xfId="0" applyNumberFormat="1" applyFont="1" applyFill="1" applyAlignment="1">
      <alignment horizontal="center"/>
    </xf>
    <xf numFmtId="0" fontId="2" fillId="2" borderId="0" xfId="0" applyFont="1" applyFill="1" applyAlignment="1">
      <alignment horizontal="center" vertical="center"/>
    </xf>
    <xf numFmtId="43" fontId="2" fillId="2" borderId="2" xfId="0" applyNumberFormat="1" applyFont="1" applyFill="1" applyBorder="1" applyAlignment="1">
      <alignment horizontal="center"/>
    </xf>
    <xf numFmtId="0" fontId="2" fillId="2" borderId="0" xfId="0" applyFont="1" applyFill="1" applyAlignment="1">
      <alignment horizontal="center" vertical="center" wrapText="1"/>
    </xf>
    <xf numFmtId="167" fontId="2" fillId="0" borderId="4" xfId="3" applyNumberFormat="1" applyFont="1" applyFill="1" applyBorder="1" applyAlignment="1">
      <alignment vertical="center"/>
    </xf>
    <xf numFmtId="0" fontId="7" fillId="5" borderId="10" xfId="0" applyFont="1" applyFill="1" applyBorder="1" applyAlignment="1">
      <alignment horizontal="right"/>
    </xf>
    <xf numFmtId="0" fontId="7" fillId="5" borderId="11" xfId="0" applyFont="1" applyFill="1" applyBorder="1" applyAlignment="1">
      <alignment horizontal="right"/>
    </xf>
    <xf numFmtId="0" fontId="3" fillId="3" borderId="0" xfId="0" applyFont="1" applyFill="1" applyAlignment="1">
      <alignment horizontal="center" vertical="center"/>
    </xf>
    <xf numFmtId="0" fontId="6" fillId="2" borderId="1" xfId="0" applyFont="1" applyFill="1" applyBorder="1"/>
    <xf numFmtId="0" fontId="7" fillId="2" borderId="13" xfId="0" applyFont="1" applyFill="1" applyBorder="1"/>
    <xf numFmtId="0" fontId="5" fillId="2" borderId="17" xfId="0" applyFont="1" applyFill="1" applyBorder="1" applyAlignment="1">
      <alignment horizontal="center"/>
    </xf>
    <xf numFmtId="0" fontId="7" fillId="2" borderId="14" xfId="0" applyFont="1" applyFill="1" applyBorder="1"/>
    <xf numFmtId="43" fontId="6" fillId="2" borderId="13" xfId="3" applyFont="1" applyFill="1" applyBorder="1"/>
    <xf numFmtId="0" fontId="2" fillId="2" borderId="13" xfId="0" applyFont="1" applyFill="1" applyBorder="1" applyAlignment="1">
      <alignment horizontal="center" vertical="center" wrapText="1"/>
    </xf>
    <xf numFmtId="0" fontId="2" fillId="2" borderId="13" xfId="0" applyFont="1" applyFill="1" applyBorder="1" applyAlignment="1">
      <alignment horizontal="center" vertical="center"/>
    </xf>
    <xf numFmtId="167" fontId="2" fillId="0" borderId="19" xfId="3" applyNumberFormat="1" applyFont="1" applyFill="1" applyBorder="1" applyAlignment="1">
      <alignment vertical="center"/>
    </xf>
    <xf numFmtId="0" fontId="7" fillId="2" borderId="1" xfId="0" applyFont="1" applyFill="1" applyBorder="1"/>
    <xf numFmtId="43" fontId="7" fillId="2" borderId="0" xfId="0" applyNumberFormat="1" applyFont="1" applyFill="1"/>
    <xf numFmtId="164" fontId="7" fillId="2" borderId="0" xfId="0" applyNumberFormat="1" applyFont="1" applyFill="1"/>
    <xf numFmtId="0" fontId="7" fillId="5" borderId="20" xfId="0" applyFont="1" applyFill="1" applyBorder="1" applyAlignment="1">
      <alignment horizontal="right"/>
    </xf>
    <xf numFmtId="0" fontId="7" fillId="5" borderId="21" xfId="0" applyFont="1" applyFill="1" applyBorder="1" applyAlignment="1">
      <alignment horizontal="right"/>
    </xf>
    <xf numFmtId="0" fontId="7" fillId="0" borderId="17" xfId="0" applyFont="1" applyBorder="1"/>
    <xf numFmtId="43" fontId="7" fillId="0" borderId="7" xfId="0" applyNumberFormat="1" applyFont="1" applyBorder="1"/>
    <xf numFmtId="164" fontId="7" fillId="0" borderId="7" xfId="0" applyNumberFormat="1" applyFont="1" applyBorder="1"/>
    <xf numFmtId="164" fontId="7" fillId="0" borderId="16" xfId="0" applyNumberFormat="1" applyFont="1" applyBorder="1"/>
    <xf numFmtId="164" fontId="7" fillId="0" borderId="13" xfId="0" applyNumberFormat="1" applyFont="1" applyBorder="1"/>
    <xf numFmtId="0" fontId="20" fillId="2" borderId="2" xfId="0" quotePrefix="1" applyFont="1" applyFill="1" applyBorder="1" applyAlignment="1">
      <alignment wrapText="1"/>
    </xf>
    <xf numFmtId="0" fontId="9" fillId="2" borderId="0" xfId="0" applyFont="1" applyFill="1"/>
    <xf numFmtId="0" fontId="9" fillId="0" borderId="0" xfId="0" applyFont="1"/>
    <xf numFmtId="0" fontId="9" fillId="0" borderId="2" xfId="0" applyFont="1" applyBorder="1"/>
    <xf numFmtId="0" fontId="10" fillId="2" borderId="0" xfId="0" applyFont="1" applyFill="1"/>
    <xf numFmtId="0" fontId="10" fillId="0" borderId="0" xfId="0" applyFont="1"/>
    <xf numFmtId="43" fontId="10" fillId="2" borderId="2" xfId="3" applyFont="1" applyFill="1" applyBorder="1"/>
    <xf numFmtId="0" fontId="9" fillId="2" borderId="0" xfId="0" applyFont="1" applyFill="1" applyAlignment="1">
      <alignment horizontal="center"/>
    </xf>
    <xf numFmtId="0" fontId="9" fillId="2" borderId="2" xfId="0" applyFont="1" applyFill="1" applyBorder="1" applyAlignment="1">
      <alignment horizontal="center"/>
    </xf>
    <xf numFmtId="0" fontId="3" fillId="3" borderId="15" xfId="0" applyFont="1" applyFill="1" applyBorder="1" applyAlignment="1">
      <alignment horizontal="center"/>
    </xf>
    <xf numFmtId="0" fontId="3" fillId="3" borderId="7" xfId="0" applyFont="1" applyFill="1" applyBorder="1" applyAlignment="1">
      <alignment horizontal="center"/>
    </xf>
    <xf numFmtId="0" fontId="3" fillId="3" borderId="16" xfId="0" applyFont="1" applyFill="1" applyBorder="1" applyAlignment="1">
      <alignment horizontal="center"/>
    </xf>
    <xf numFmtId="0" fontId="3" fillId="3" borderId="1" xfId="0" applyFont="1" applyFill="1" applyBorder="1" applyAlignment="1">
      <alignment horizontal="center"/>
    </xf>
    <xf numFmtId="0" fontId="3" fillId="3" borderId="13" xfId="0" applyFont="1" applyFill="1" applyBorder="1" applyAlignment="1">
      <alignment horizontal="center"/>
    </xf>
    <xf numFmtId="0" fontId="4" fillId="2" borderId="1" xfId="0" quotePrefix="1" applyFont="1" applyFill="1" applyBorder="1"/>
    <xf numFmtId="0" fontId="4" fillId="2" borderId="13" xfId="0" applyFont="1" applyFill="1" applyBorder="1"/>
    <xf numFmtId="0" fontId="9" fillId="2" borderId="1" xfId="0" quotePrefix="1" applyFont="1" applyFill="1" applyBorder="1"/>
    <xf numFmtId="43" fontId="6" fillId="2" borderId="13" xfId="1" applyFont="1" applyFill="1" applyBorder="1"/>
    <xf numFmtId="0" fontId="6" fillId="2" borderId="17" xfId="0" quotePrefix="1" applyFont="1" applyFill="1" applyBorder="1" applyAlignment="1">
      <alignment horizontal="center"/>
    </xf>
    <xf numFmtId="167" fontId="7" fillId="0" borderId="13" xfId="1" applyNumberFormat="1" applyFont="1" applyBorder="1"/>
    <xf numFmtId="43" fontId="7" fillId="0" borderId="13" xfId="1" applyFont="1" applyBorder="1"/>
    <xf numFmtId="0" fontId="6" fillId="0" borderId="17" xfId="0" quotePrefix="1" applyFont="1" applyBorder="1" applyAlignment="1">
      <alignment horizontal="center"/>
    </xf>
    <xf numFmtId="43" fontId="7" fillId="0" borderId="14" xfId="1" applyFont="1" applyBorder="1"/>
    <xf numFmtId="43" fontId="7" fillId="2" borderId="14" xfId="1" applyFont="1" applyFill="1" applyBorder="1"/>
    <xf numFmtId="0" fontId="5" fillId="2" borderId="13" xfId="0" applyFont="1" applyFill="1" applyBorder="1" applyAlignment="1">
      <alignment horizontal="center"/>
    </xf>
    <xf numFmtId="0" fontId="5" fillId="2" borderId="14" xfId="0" applyFont="1" applyFill="1" applyBorder="1" applyAlignment="1">
      <alignment horizontal="center"/>
    </xf>
    <xf numFmtId="0" fontId="10" fillId="0" borderId="2" xfId="0" applyFont="1" applyBorder="1"/>
    <xf numFmtId="0" fontId="7" fillId="0" borderId="14" xfId="0" applyFont="1" applyBorder="1"/>
    <xf numFmtId="0" fontId="6" fillId="0" borderId="15" xfId="0" quotePrefix="1" applyFont="1" applyBorder="1" applyAlignment="1">
      <alignment horizontal="center"/>
    </xf>
    <xf numFmtId="0" fontId="6" fillId="0" borderId="7" xfId="0" applyFont="1" applyBorder="1"/>
    <xf numFmtId="164" fontId="7" fillId="0" borderId="7" xfId="1" applyNumberFormat="1" applyFont="1" applyBorder="1"/>
    <xf numFmtId="167" fontId="7" fillId="0" borderId="16" xfId="1" applyNumberFormat="1" applyFont="1" applyBorder="1"/>
    <xf numFmtId="164" fontId="7" fillId="0" borderId="0" xfId="1" applyNumberFormat="1" applyFont="1" applyFill="1" applyBorder="1"/>
    <xf numFmtId="43" fontId="7" fillId="0" borderId="13" xfId="1" applyFont="1" applyFill="1" applyBorder="1"/>
    <xf numFmtId="43" fontId="7" fillId="0" borderId="14" xfId="1" applyFont="1" applyFill="1" applyBorder="1"/>
    <xf numFmtId="0" fontId="9" fillId="2" borderId="15" xfId="0" quotePrefix="1" applyFont="1" applyFill="1" applyBorder="1"/>
    <xf numFmtId="43" fontId="6" fillId="2" borderId="16" xfId="1" applyFont="1" applyFill="1" applyBorder="1"/>
    <xf numFmtId="0" fontId="6" fillId="0" borderId="1" xfId="0" applyFont="1" applyBorder="1"/>
    <xf numFmtId="0" fontId="5" fillId="0" borderId="17" xfId="0" applyFont="1" applyBorder="1" applyAlignment="1">
      <alignment horizontal="center"/>
    </xf>
    <xf numFmtId="167" fontId="7" fillId="0" borderId="14" xfId="1" applyNumberFormat="1" applyFont="1" applyBorder="1"/>
    <xf numFmtId="164" fontId="7" fillId="0" borderId="7" xfId="1" applyNumberFormat="1" applyFont="1" applyFill="1" applyBorder="1" applyAlignment="1"/>
    <xf numFmtId="165" fontId="13" fillId="2" borderId="14" xfId="1" applyNumberFormat="1" applyFont="1" applyFill="1" applyBorder="1" applyAlignment="1">
      <alignment horizontal="right"/>
    </xf>
    <xf numFmtId="166" fontId="7" fillId="0" borderId="0" xfId="1" applyNumberFormat="1" applyFont="1" applyBorder="1" applyAlignment="1">
      <alignment horizontal="right"/>
    </xf>
    <xf numFmtId="10" fontId="10" fillId="0" borderId="13" xfId="1" applyNumberFormat="1" applyFont="1" applyBorder="1" applyAlignment="1">
      <alignment horizontal="right"/>
    </xf>
    <xf numFmtId="166" fontId="7" fillId="0" borderId="0" xfId="1" applyNumberFormat="1" applyFont="1" applyBorder="1"/>
    <xf numFmtId="10" fontId="10" fillId="0" borderId="13" xfId="1" applyNumberFormat="1" applyFont="1" applyBorder="1"/>
    <xf numFmtId="166" fontId="7" fillId="0" borderId="0" xfId="1" quotePrefix="1" applyNumberFormat="1" applyFont="1" applyBorder="1"/>
    <xf numFmtId="165" fontId="7" fillId="0" borderId="0" xfId="1" applyNumberFormat="1" applyFont="1" applyBorder="1"/>
    <xf numFmtId="0" fontId="0" fillId="0" borderId="13" xfId="0" applyBorder="1"/>
    <xf numFmtId="44" fontId="11" fillId="0" borderId="13" xfId="0" applyNumberFormat="1" applyFont="1" applyBorder="1"/>
    <xf numFmtId="44" fontId="11" fillId="0" borderId="13" xfId="0" applyNumberFormat="1" applyFont="1" applyBorder="1" applyAlignment="1">
      <alignment horizontal="right"/>
    </xf>
    <xf numFmtId="0" fontId="2" fillId="2" borderId="13" xfId="0" applyFont="1" applyFill="1" applyBorder="1"/>
    <xf numFmtId="0" fontId="12" fillId="0" borderId="0" xfId="5" applyBorder="1"/>
    <xf numFmtId="0" fontId="12" fillId="0" borderId="2" xfId="5" applyBorder="1"/>
    <xf numFmtId="0" fontId="3" fillId="3" borderId="2" xfId="0" applyFont="1" applyFill="1" applyBorder="1" applyAlignment="1">
      <alignment horizontal="center"/>
    </xf>
    <xf numFmtId="0" fontId="3" fillId="3" borderId="14" xfId="0" applyFont="1" applyFill="1" applyBorder="1" applyAlignment="1">
      <alignment horizontal="center"/>
    </xf>
    <xf numFmtId="0" fontId="0" fillId="0" borderId="1" xfId="0" applyBorder="1"/>
    <xf numFmtId="0" fontId="0" fillId="0" borderId="17" xfId="0" applyBorder="1"/>
    <xf numFmtId="0" fontId="7" fillId="0" borderId="16" xfId="0" applyFont="1" applyBorder="1"/>
    <xf numFmtId="167" fontId="7" fillId="0" borderId="13" xfId="1" applyNumberFormat="1" applyFont="1" applyFill="1" applyBorder="1"/>
    <xf numFmtId="0" fontId="7" fillId="0" borderId="1" xfId="0" applyFont="1" applyBorder="1" applyAlignment="1">
      <alignment horizontal="center"/>
    </xf>
    <xf numFmtId="43" fontId="2" fillId="0" borderId="0" xfId="3" applyFont="1" applyFill="1" applyBorder="1" applyAlignment="1">
      <alignment horizontal="center"/>
    </xf>
    <xf numFmtId="43" fontId="2" fillId="0" borderId="2" xfId="3" applyFont="1" applyFill="1" applyBorder="1" applyAlignment="1">
      <alignment horizontal="center"/>
    </xf>
    <xf numFmtId="43" fontId="10" fillId="0" borderId="2" xfId="3" applyFont="1" applyFill="1" applyBorder="1"/>
    <xf numFmtId="164" fontId="4" fillId="0" borderId="0" xfId="1" applyNumberFormat="1" applyFont="1" applyFill="1" applyBorder="1" applyAlignment="1">
      <alignment horizontal="center"/>
    </xf>
    <xf numFmtId="43" fontId="6" fillId="0" borderId="2" xfId="3" applyFont="1" applyFill="1" applyBorder="1"/>
    <xf numFmtId="43" fontId="6" fillId="0" borderId="14" xfId="3" applyFont="1" applyFill="1" applyBorder="1"/>
    <xf numFmtId="0" fontId="5" fillId="0" borderId="0" xfId="0" applyFont="1" applyAlignment="1">
      <alignment horizontal="center"/>
    </xf>
    <xf numFmtId="0" fontId="5" fillId="0" borderId="2" xfId="0" applyFont="1" applyBorder="1" applyAlignment="1">
      <alignment horizontal="center"/>
    </xf>
    <xf numFmtId="0" fontId="7" fillId="0" borderId="0" xfId="0" applyFont="1" applyAlignment="1">
      <alignment horizontal="right"/>
    </xf>
    <xf numFmtId="0" fontId="15" fillId="6" borderId="15" xfId="0" quotePrefix="1" applyFont="1" applyFill="1" applyBorder="1" applyAlignment="1">
      <alignment vertical="top"/>
    </xf>
    <xf numFmtId="0" fontId="4" fillId="6" borderId="16" xfId="0" quotePrefix="1" applyFont="1" applyFill="1" applyBorder="1"/>
    <xf numFmtId="43" fontId="4" fillId="6" borderId="15" xfId="0" applyNumberFormat="1" applyFont="1" applyFill="1" applyBorder="1"/>
    <xf numFmtId="164" fontId="4" fillId="6" borderId="7" xfId="0" applyNumberFormat="1" applyFont="1" applyFill="1" applyBorder="1"/>
    <xf numFmtId="0" fontId="3" fillId="3" borderId="2" xfId="0" applyFont="1" applyFill="1" applyBorder="1" applyAlignment="1">
      <alignment horizontal="center" vertical="center" wrapText="1"/>
    </xf>
    <xf numFmtId="0" fontId="21" fillId="0" borderId="0" xfId="0" applyFont="1"/>
    <xf numFmtId="0" fontId="23" fillId="3" borderId="0" xfId="0" applyFont="1" applyFill="1" applyAlignment="1">
      <alignment horizontal="center"/>
    </xf>
    <xf numFmtId="0" fontId="24" fillId="2" borderId="0" xfId="0" applyFont="1" applyFill="1"/>
    <xf numFmtId="43" fontId="21" fillId="0" borderId="0" xfId="1" applyFont="1"/>
    <xf numFmtId="0" fontId="25" fillId="2" borderId="7" xfId="0" applyFont="1" applyFill="1" applyBorder="1"/>
    <xf numFmtId="0" fontId="22" fillId="2" borderId="7" xfId="0" applyFont="1" applyFill="1" applyBorder="1"/>
    <xf numFmtId="43" fontId="26" fillId="2" borderId="7" xfId="1" applyFont="1" applyFill="1" applyBorder="1"/>
    <xf numFmtId="0" fontId="25" fillId="2" borderId="0" xfId="0" applyFont="1" applyFill="1"/>
    <xf numFmtId="0" fontId="22" fillId="2" borderId="0" xfId="0" applyFont="1" applyFill="1"/>
    <xf numFmtId="0" fontId="26" fillId="2" borderId="2" xfId="0" applyFont="1" applyFill="1" applyBorder="1" applyAlignment="1">
      <alignment horizontal="center"/>
    </xf>
    <xf numFmtId="164" fontId="21" fillId="2" borderId="2" xfId="1" applyNumberFormat="1" applyFont="1" applyFill="1" applyBorder="1"/>
    <xf numFmtId="0" fontId="26" fillId="0" borderId="15" xfId="0" applyFont="1" applyBorder="1" applyAlignment="1">
      <alignment horizontal="center"/>
    </xf>
    <xf numFmtId="0" fontId="26" fillId="0" borderId="7" xfId="0" applyFont="1" applyBorder="1"/>
    <xf numFmtId="164" fontId="21" fillId="0" borderId="7" xfId="1" applyNumberFormat="1" applyFont="1" applyBorder="1"/>
    <xf numFmtId="167" fontId="21" fillId="0" borderId="16" xfId="1" applyNumberFormat="1" applyFont="1" applyBorder="1"/>
    <xf numFmtId="0" fontId="26" fillId="0" borderId="1" xfId="0" applyFont="1" applyBorder="1" applyAlignment="1">
      <alignment horizontal="center"/>
    </xf>
    <xf numFmtId="0" fontId="26" fillId="0" borderId="0" xfId="0" applyFont="1"/>
    <xf numFmtId="164" fontId="21" fillId="0" borderId="0" xfId="1" applyNumberFormat="1" applyFont="1"/>
    <xf numFmtId="0" fontId="24" fillId="0" borderId="0" xfId="0" applyFont="1"/>
    <xf numFmtId="167" fontId="21" fillId="0" borderId="13" xfId="1" applyNumberFormat="1" applyFont="1" applyBorder="1"/>
    <xf numFmtId="0" fontId="26" fillId="0" borderId="17" xfId="0" applyFont="1" applyBorder="1" applyAlignment="1">
      <alignment horizontal="center"/>
    </xf>
    <xf numFmtId="164" fontId="21" fillId="0" borderId="2" xfId="1" applyNumberFormat="1" applyFont="1" applyBorder="1"/>
    <xf numFmtId="43" fontId="21" fillId="0" borderId="14" xfId="1" applyFont="1" applyBorder="1"/>
    <xf numFmtId="0" fontId="26" fillId="0" borderId="1" xfId="0" applyFont="1" applyBorder="1"/>
    <xf numFmtId="43" fontId="26" fillId="0" borderId="0" xfId="3" applyFont="1"/>
    <xf numFmtId="0" fontId="21" fillId="0" borderId="13" xfId="0" applyFont="1" applyBorder="1"/>
    <xf numFmtId="43" fontId="22" fillId="0" borderId="0" xfId="3" applyFont="1" applyAlignment="1">
      <alignment horizontal="center"/>
    </xf>
    <xf numFmtId="0" fontId="27" fillId="0" borderId="17" xfId="0" applyFont="1" applyBorder="1" applyAlignment="1">
      <alignment horizontal="center"/>
    </xf>
    <xf numFmtId="0" fontId="27" fillId="0" borderId="2" xfId="0" applyFont="1" applyBorder="1"/>
    <xf numFmtId="43" fontId="22" fillId="0" borderId="2" xfId="3" applyFont="1" applyBorder="1" applyAlignment="1">
      <alignment horizontal="center"/>
    </xf>
    <xf numFmtId="43" fontId="26" fillId="0" borderId="2" xfId="3" applyFont="1" applyBorder="1"/>
    <xf numFmtId="43" fontId="26" fillId="0" borderId="14" xfId="3" applyFont="1" applyBorder="1"/>
    <xf numFmtId="0" fontId="21" fillId="0" borderId="1" xfId="0" applyFont="1" applyBorder="1"/>
    <xf numFmtId="0" fontId="24" fillId="0" borderId="1" xfId="0" applyFont="1" applyBorder="1"/>
    <xf numFmtId="0" fontId="24" fillId="0" borderId="13" xfId="0" applyFont="1" applyBorder="1"/>
    <xf numFmtId="167" fontId="22" fillId="0" borderId="19" xfId="3" applyNumberFormat="1" applyFont="1" applyBorder="1" applyAlignment="1">
      <alignment vertical="center"/>
    </xf>
    <xf numFmtId="0" fontId="21" fillId="2" borderId="1" xfId="0" applyFont="1" applyFill="1" applyBorder="1"/>
    <xf numFmtId="0" fontId="21" fillId="2" borderId="0" xfId="0" applyFont="1" applyFill="1"/>
    <xf numFmtId="0" fontId="21" fillId="2" borderId="13" xfId="0" applyFont="1" applyFill="1" applyBorder="1"/>
    <xf numFmtId="43" fontId="22" fillId="2" borderId="0" xfId="3" applyFont="1" applyFill="1" applyAlignment="1">
      <alignment horizontal="center"/>
    </xf>
    <xf numFmtId="0" fontId="27" fillId="2" borderId="0" xfId="0" applyFont="1" applyFill="1" applyAlignment="1">
      <alignment horizontal="center"/>
    </xf>
    <xf numFmtId="0" fontId="27" fillId="2" borderId="13" xfId="0" applyFont="1" applyFill="1" applyBorder="1" applyAlignment="1">
      <alignment horizontal="center"/>
    </xf>
    <xf numFmtId="0" fontId="27" fillId="2" borderId="17" xfId="0" applyFont="1" applyFill="1" applyBorder="1" applyAlignment="1">
      <alignment horizontal="center"/>
    </xf>
    <xf numFmtId="0" fontId="27" fillId="2" borderId="2" xfId="0" applyFont="1" applyFill="1" applyBorder="1"/>
    <xf numFmtId="43" fontId="22" fillId="2" borderId="2" xfId="3" applyFont="1" applyFill="1" applyBorder="1" applyAlignment="1">
      <alignment horizontal="center"/>
    </xf>
    <xf numFmtId="0" fontId="27" fillId="2" borderId="2" xfId="0" applyFont="1" applyFill="1" applyBorder="1" applyAlignment="1">
      <alignment horizontal="center"/>
    </xf>
    <xf numFmtId="0" fontId="27" fillId="2" borderId="14" xfId="0" applyFont="1" applyFill="1" applyBorder="1" applyAlignment="1">
      <alignment horizontal="center"/>
    </xf>
    <xf numFmtId="167" fontId="21" fillId="0" borderId="13" xfId="0" applyNumberFormat="1" applyFont="1" applyBorder="1"/>
    <xf numFmtId="0" fontId="21" fillId="0" borderId="17" xfId="0" applyFont="1" applyBorder="1"/>
    <xf numFmtId="0" fontId="21" fillId="0" borderId="2" xfId="0" applyFont="1" applyBorder="1"/>
    <xf numFmtId="0" fontId="21" fillId="0" borderId="14" xfId="0" applyFont="1" applyBorder="1"/>
    <xf numFmtId="167" fontId="21" fillId="0" borderId="0" xfId="1" applyNumberFormat="1" applyFont="1"/>
    <xf numFmtId="167" fontId="22" fillId="0" borderId="0" xfId="0" applyNumberFormat="1" applyFont="1"/>
    <xf numFmtId="0" fontId="24" fillId="2" borderId="2" xfId="0" quotePrefix="1" applyFont="1" applyFill="1" applyBorder="1"/>
    <xf numFmtId="0" fontId="24" fillId="0" borderId="2" xfId="0" quotePrefix="1" applyFont="1" applyBorder="1"/>
    <xf numFmtId="0" fontId="21" fillId="0" borderId="0" xfId="0" quotePrefix="1" applyFont="1"/>
    <xf numFmtId="164" fontId="24" fillId="0" borderId="0" xfId="1" applyNumberFormat="1" applyFont="1"/>
    <xf numFmtId="164" fontId="28" fillId="0" borderId="0" xfId="1" applyNumberFormat="1" applyFont="1" applyFill="1" applyBorder="1" applyAlignment="1"/>
    <xf numFmtId="164" fontId="28" fillId="0" borderId="0" xfId="1" applyNumberFormat="1" applyFont="1" applyBorder="1"/>
    <xf numFmtId="164" fontId="7" fillId="0" borderId="0" xfId="1" applyNumberFormat="1" applyFont="1" applyBorder="1" applyAlignment="1">
      <alignment horizontal="right"/>
    </xf>
    <xf numFmtId="164" fontId="4" fillId="6" borderId="0" xfId="1" applyNumberFormat="1" applyFont="1" applyFill="1" applyBorder="1"/>
    <xf numFmtId="0" fontId="7" fillId="0" borderId="1" xfId="0" quotePrefix="1" applyFont="1" applyBorder="1"/>
    <xf numFmtId="164" fontId="7" fillId="0" borderId="0" xfId="0" applyNumberFormat="1" applyFont="1" applyAlignment="1">
      <alignment horizontal="right"/>
    </xf>
    <xf numFmtId="167" fontId="7" fillId="0" borderId="0" xfId="1" applyNumberFormat="1" applyFont="1" applyBorder="1"/>
    <xf numFmtId="43" fontId="7" fillId="0" borderId="0" xfId="1" applyFont="1" applyBorder="1"/>
    <xf numFmtId="167" fontId="2" fillId="0" borderId="0" xfId="3" applyNumberFormat="1" applyFont="1" applyFill="1" applyBorder="1" applyAlignment="1">
      <alignment vertical="center"/>
    </xf>
    <xf numFmtId="167" fontId="7" fillId="0" borderId="0" xfId="0" applyNumberFormat="1" applyFont="1"/>
    <xf numFmtId="0" fontId="2" fillId="0" borderId="0" xfId="0" quotePrefix="1" applyFont="1" applyAlignment="1">
      <alignment horizontal="center"/>
    </xf>
    <xf numFmtId="167" fontId="21" fillId="0" borderId="0" xfId="0" applyNumberFormat="1" applyFont="1"/>
    <xf numFmtId="0" fontId="4" fillId="2" borderId="25" xfId="0" applyFont="1" applyFill="1" applyBorder="1" applyAlignment="1">
      <alignment horizontal="center" wrapText="1"/>
    </xf>
    <xf numFmtId="164" fontId="7" fillId="0" borderId="0" xfId="1" applyNumberFormat="1" applyFont="1" applyFill="1" applyBorder="1" applyAlignment="1">
      <alignment horizontal="right"/>
    </xf>
    <xf numFmtId="0" fontId="2" fillId="6" borderId="1" xfId="0" applyFont="1" applyFill="1" applyBorder="1" applyAlignment="1">
      <alignment horizontal="center" vertical="center"/>
    </xf>
    <xf numFmtId="0" fontId="2" fillId="6" borderId="17" xfId="0" applyFont="1" applyFill="1" applyBorder="1" applyAlignment="1">
      <alignment horizontal="center" vertical="center"/>
    </xf>
    <xf numFmtId="0" fontId="2" fillId="6" borderId="13" xfId="0" applyFont="1" applyFill="1" applyBorder="1" applyAlignment="1">
      <alignment horizontal="center" vertical="center"/>
    </xf>
    <xf numFmtId="165" fontId="9" fillId="0" borderId="0" xfId="0" applyNumberFormat="1" applyFont="1"/>
    <xf numFmtId="0" fontId="5" fillId="0" borderId="25" xfId="0" applyFont="1" applyBorder="1" applyAlignment="1">
      <alignment horizontal="center"/>
    </xf>
    <xf numFmtId="164" fontId="7" fillId="6" borderId="1" xfId="0" applyNumberFormat="1" applyFont="1" applyFill="1" applyBorder="1"/>
    <xf numFmtId="165" fontId="7" fillId="2" borderId="25" xfId="1" applyNumberFormat="1" applyFont="1" applyFill="1" applyBorder="1"/>
    <xf numFmtId="0" fontId="4" fillId="2" borderId="25" xfId="0" quotePrefix="1" applyFont="1" applyFill="1" applyBorder="1"/>
    <xf numFmtId="0" fontId="6" fillId="2" borderId="1" xfId="0" applyFont="1" applyFill="1" applyBorder="1" applyAlignment="1">
      <alignment horizontal="center"/>
    </xf>
    <xf numFmtId="164" fontId="7" fillId="2" borderId="0" xfId="1" applyNumberFormat="1" applyFont="1" applyFill="1" applyBorder="1"/>
    <xf numFmtId="167" fontId="7" fillId="2" borderId="0" xfId="1" applyNumberFormat="1" applyFont="1" applyFill="1" applyBorder="1"/>
    <xf numFmtId="167" fontId="7" fillId="2" borderId="0" xfId="0" applyNumberFormat="1" applyFont="1" applyFill="1"/>
    <xf numFmtId="167" fontId="7" fillId="2" borderId="13" xfId="0" applyNumberFormat="1" applyFont="1" applyFill="1" applyBorder="1"/>
    <xf numFmtId="0" fontId="6" fillId="2" borderId="27" xfId="0" applyFont="1" applyFill="1" applyBorder="1"/>
    <xf numFmtId="0" fontId="29" fillId="2" borderId="25" xfId="0" applyFont="1" applyFill="1" applyBorder="1"/>
    <xf numFmtId="43" fontId="6" fillId="2" borderId="25" xfId="3" applyFont="1" applyFill="1" applyBorder="1"/>
    <xf numFmtId="164" fontId="6" fillId="2" borderId="25" xfId="3" applyNumberFormat="1" applyFont="1" applyFill="1" applyBorder="1"/>
    <xf numFmtId="0" fontId="7" fillId="2" borderId="25" xfId="0" applyFont="1" applyFill="1" applyBorder="1"/>
    <xf numFmtId="0" fontId="7" fillId="2" borderId="28" xfId="0" applyFont="1" applyFill="1" applyBorder="1"/>
    <xf numFmtId="0" fontId="7" fillId="0" borderId="25" xfId="0" applyFont="1" applyBorder="1"/>
    <xf numFmtId="43" fontId="7" fillId="0" borderId="0" xfId="1" applyFont="1" applyFill="1"/>
    <xf numFmtId="43" fontId="2" fillId="6" borderId="14" xfId="0" applyNumberFormat="1" applyFont="1" applyFill="1" applyBorder="1" applyAlignment="1">
      <alignment horizontal="center" wrapText="1"/>
    </xf>
    <xf numFmtId="43" fontId="3" fillId="3" borderId="14" xfId="0" applyNumberFormat="1" applyFont="1" applyFill="1" applyBorder="1" applyAlignment="1">
      <alignment horizontal="center" wrapText="1"/>
    </xf>
    <xf numFmtId="167" fontId="7" fillId="6" borderId="24" xfId="0" applyNumberFormat="1" applyFont="1" applyFill="1" applyBorder="1"/>
    <xf numFmtId="164" fontId="7" fillId="6" borderId="30" xfId="1" applyNumberFormat="1" applyFont="1" applyFill="1" applyBorder="1"/>
    <xf numFmtId="164" fontId="7" fillId="6" borderId="31" xfId="1" applyNumberFormat="1" applyFont="1" applyFill="1" applyBorder="1"/>
    <xf numFmtId="167" fontId="7" fillId="6" borderId="30" xfId="1" applyNumberFormat="1" applyFont="1" applyFill="1" applyBorder="1"/>
    <xf numFmtId="167" fontId="7" fillId="6" borderId="31" xfId="0" applyNumberFormat="1" applyFont="1" applyFill="1" applyBorder="1"/>
    <xf numFmtId="0" fontId="7" fillId="6" borderId="27" xfId="0" applyFont="1" applyFill="1" applyBorder="1" applyAlignment="1">
      <alignment horizontal="center"/>
    </xf>
    <xf numFmtId="0" fontId="7" fillId="6" borderId="28" xfId="0" applyFont="1" applyFill="1" applyBorder="1"/>
    <xf numFmtId="164" fontId="7" fillId="6" borderId="27" xfId="1" applyNumberFormat="1" applyFont="1" applyFill="1" applyBorder="1"/>
    <xf numFmtId="164" fontId="7" fillId="6" borderId="25" xfId="1" applyNumberFormat="1" applyFont="1" applyFill="1" applyBorder="1"/>
    <xf numFmtId="167" fontId="7" fillId="6" borderId="27" xfId="1" applyNumberFormat="1" applyFont="1" applyFill="1" applyBorder="1"/>
    <xf numFmtId="167" fontId="7" fillId="6" borderId="25" xfId="0" applyNumberFormat="1" applyFont="1" applyFill="1" applyBorder="1"/>
    <xf numFmtId="167" fontId="7" fillId="6" borderId="28" xfId="0" applyNumberFormat="1" applyFont="1" applyFill="1" applyBorder="1"/>
    <xf numFmtId="0" fontId="7" fillId="6" borderId="30" xfId="0" applyFont="1" applyFill="1" applyBorder="1" applyAlignment="1">
      <alignment horizontal="center"/>
    </xf>
    <xf numFmtId="0" fontId="7" fillId="6" borderId="32" xfId="0" applyFont="1" applyFill="1" applyBorder="1"/>
    <xf numFmtId="0" fontId="31" fillId="0" borderId="25" xfId="0" applyFont="1" applyBorder="1"/>
    <xf numFmtId="0" fontId="6" fillId="6" borderId="27" xfId="0" applyFont="1" applyFill="1" applyBorder="1" applyAlignment="1">
      <alignment horizontal="center"/>
    </xf>
    <xf numFmtId="0" fontId="6" fillId="6" borderId="28" xfId="0" applyFont="1" applyFill="1" applyBorder="1"/>
    <xf numFmtId="43" fontId="3" fillId="3" borderId="13" xfId="0" applyNumberFormat="1" applyFont="1" applyFill="1" applyBorder="1" applyAlignment="1">
      <alignment horizontal="center" wrapText="1"/>
    </xf>
    <xf numFmtId="164" fontId="7" fillId="6" borderId="24" xfId="1" applyNumberFormat="1" applyFont="1" applyFill="1" applyBorder="1"/>
    <xf numFmtId="167" fontId="7" fillId="6" borderId="33" xfId="1" applyNumberFormat="1" applyFont="1" applyFill="1" applyBorder="1"/>
    <xf numFmtId="167" fontId="7" fillId="6" borderId="13" xfId="0" applyNumberFormat="1" applyFont="1" applyFill="1" applyBorder="1" applyAlignment="1">
      <alignment horizontal="right"/>
    </xf>
    <xf numFmtId="167" fontId="21" fillId="6" borderId="13" xfId="0" applyNumberFormat="1" applyFont="1" applyFill="1" applyBorder="1"/>
    <xf numFmtId="0" fontId="7" fillId="2" borderId="13" xfId="0" applyFont="1" applyFill="1" applyBorder="1" applyAlignment="1">
      <alignment horizontal="right"/>
    </xf>
    <xf numFmtId="43" fontId="6" fillId="2" borderId="13" xfId="3" applyFont="1" applyFill="1" applyBorder="1" applyAlignment="1">
      <alignment horizontal="right"/>
    </xf>
    <xf numFmtId="167" fontId="7" fillId="6" borderId="32" xfId="0" applyNumberFormat="1" applyFont="1" applyFill="1" applyBorder="1" applyAlignment="1">
      <alignment horizontal="right"/>
    </xf>
    <xf numFmtId="167" fontId="21" fillId="6" borderId="13" xfId="0" applyNumberFormat="1" applyFont="1" applyFill="1" applyBorder="1" applyAlignment="1">
      <alignment horizontal="right"/>
    </xf>
    <xf numFmtId="43" fontId="6" fillId="2" borderId="28" xfId="3" applyFont="1" applyFill="1" applyBorder="1" applyAlignment="1">
      <alignment horizontal="right"/>
    </xf>
    <xf numFmtId="167" fontId="21" fillId="6" borderId="28" xfId="0" applyNumberFormat="1" applyFont="1" applyFill="1" applyBorder="1" applyAlignment="1">
      <alignment horizontal="right"/>
    </xf>
    <xf numFmtId="167" fontId="21" fillId="6" borderId="24" xfId="0" applyNumberFormat="1" applyFont="1" applyFill="1" applyBorder="1"/>
    <xf numFmtId="167" fontId="7" fillId="6" borderId="24" xfId="0" applyNumberFormat="1" applyFont="1" applyFill="1" applyBorder="1" applyAlignment="1">
      <alignment horizontal="right"/>
    </xf>
    <xf numFmtId="167" fontId="7" fillId="6" borderId="34" xfId="0" applyNumberFormat="1" applyFont="1" applyFill="1" applyBorder="1" applyAlignment="1">
      <alignment horizontal="right"/>
    </xf>
    <xf numFmtId="167" fontId="7" fillId="6" borderId="26" xfId="0" applyNumberFormat="1" applyFont="1" applyFill="1" applyBorder="1" applyAlignment="1">
      <alignment horizontal="right"/>
    </xf>
    <xf numFmtId="167" fontId="7" fillId="6" borderId="34" xfId="0" applyNumberFormat="1" applyFont="1" applyFill="1" applyBorder="1"/>
    <xf numFmtId="167" fontId="7" fillId="6" borderId="26" xfId="0" applyNumberFormat="1" applyFont="1" applyFill="1" applyBorder="1"/>
    <xf numFmtId="43" fontId="2" fillId="6" borderId="2" xfId="0" applyNumberFormat="1" applyFont="1" applyFill="1" applyBorder="1" applyAlignment="1">
      <alignment horizontal="center" vertical="center" wrapText="1"/>
    </xf>
    <xf numFmtId="43" fontId="2" fillId="6" borderId="17" xfId="0" applyNumberFormat="1" applyFont="1" applyFill="1" applyBorder="1" applyAlignment="1">
      <alignment horizontal="center" vertical="center"/>
    </xf>
    <xf numFmtId="0" fontId="3" fillId="3" borderId="0" xfId="0" applyFont="1" applyFill="1" applyAlignment="1">
      <alignment horizontal="center" vertical="center" wrapText="1"/>
    </xf>
    <xf numFmtId="167" fontId="9" fillId="0" borderId="2" xfId="0" applyNumberFormat="1" applyFont="1" applyBorder="1"/>
    <xf numFmtId="167" fontId="9" fillId="0" borderId="14" xfId="0" applyNumberFormat="1" applyFont="1" applyBorder="1"/>
    <xf numFmtId="167" fontId="10" fillId="2" borderId="0" xfId="0" applyNumberFormat="1" applyFont="1" applyFill="1"/>
    <xf numFmtId="167" fontId="10" fillId="2" borderId="2" xfId="3" applyNumberFormat="1" applyFont="1" applyFill="1" applyBorder="1"/>
    <xf numFmtId="167" fontId="10" fillId="0" borderId="7" xfId="0" applyNumberFormat="1" applyFont="1" applyBorder="1"/>
    <xf numFmtId="167" fontId="10" fillId="0" borderId="16" xfId="0" applyNumberFormat="1" applyFont="1" applyBorder="1"/>
    <xf numFmtId="167" fontId="10" fillId="0" borderId="1" xfId="0" applyNumberFormat="1" applyFont="1" applyBorder="1"/>
    <xf numFmtId="167" fontId="10" fillId="0" borderId="0" xfId="0" applyNumberFormat="1" applyFont="1"/>
    <xf numFmtId="167" fontId="10" fillId="0" borderId="13" xfId="0" applyNumberFormat="1" applyFont="1" applyBorder="1"/>
    <xf numFmtId="167" fontId="10" fillId="0" borderId="27" xfId="0" applyNumberFormat="1" applyFont="1" applyBorder="1"/>
    <xf numFmtId="167" fontId="10" fillId="0" borderId="25" xfId="0" applyNumberFormat="1" applyFont="1" applyBorder="1"/>
    <xf numFmtId="167" fontId="10" fillId="0" borderId="28" xfId="0" applyNumberFormat="1" applyFont="1" applyBorder="1"/>
    <xf numFmtId="167" fontId="10" fillId="0" borderId="30" xfId="0" applyNumberFormat="1" applyFont="1" applyBorder="1"/>
    <xf numFmtId="167" fontId="10" fillId="0" borderId="31" xfId="0" applyNumberFormat="1" applyFont="1" applyBorder="1"/>
    <xf numFmtId="167" fontId="10" fillId="0" borderId="32" xfId="0" applyNumberFormat="1" applyFont="1" applyBorder="1"/>
    <xf numFmtId="167" fontId="10" fillId="2" borderId="25" xfId="0" applyNumberFormat="1" applyFont="1" applyFill="1" applyBorder="1"/>
    <xf numFmtId="167" fontId="9" fillId="2" borderId="0" xfId="0" applyNumberFormat="1" applyFont="1" applyFill="1" applyAlignment="1">
      <alignment horizontal="center" vertical="center" wrapText="1"/>
    </xf>
    <xf numFmtId="167" fontId="9" fillId="2" borderId="0" xfId="0" applyNumberFormat="1" applyFont="1" applyFill="1" applyAlignment="1">
      <alignment horizontal="center" vertical="center"/>
    </xf>
    <xf numFmtId="167" fontId="9" fillId="2" borderId="2" xfId="0" applyNumberFormat="1" applyFont="1" applyFill="1" applyBorder="1" applyAlignment="1">
      <alignment horizontal="center" vertical="center"/>
    </xf>
    <xf numFmtId="167" fontId="10" fillId="2" borderId="0" xfId="3" applyNumberFormat="1" applyFont="1" applyFill="1" applyBorder="1"/>
    <xf numFmtId="167" fontId="10" fillId="0" borderId="38" xfId="0" applyNumberFormat="1" applyFont="1" applyBorder="1"/>
    <xf numFmtId="167" fontId="21" fillId="6" borderId="39" xfId="0" applyNumberFormat="1" applyFont="1" applyFill="1" applyBorder="1"/>
    <xf numFmtId="0" fontId="7" fillId="6" borderId="27" xfId="0" quotePrefix="1" applyFont="1" applyFill="1" applyBorder="1" applyAlignment="1">
      <alignment horizontal="center"/>
    </xf>
    <xf numFmtId="164" fontId="7" fillId="6" borderId="28" xfId="1" applyNumberFormat="1" applyFont="1" applyFill="1" applyBorder="1"/>
    <xf numFmtId="167" fontId="21" fillId="6" borderId="26" xfId="0" applyNumberFormat="1" applyFont="1" applyFill="1" applyBorder="1"/>
    <xf numFmtId="0" fontId="2" fillId="2" borderId="16" xfId="0" quotePrefix="1" applyFont="1" applyFill="1" applyBorder="1" applyAlignment="1">
      <alignment vertical="center" wrapText="1"/>
    </xf>
    <xf numFmtId="0" fontId="0" fillId="2" borderId="13" xfId="0" applyFill="1" applyBorder="1"/>
    <xf numFmtId="43" fontId="0" fillId="0" borderId="13" xfId="1" applyFont="1" applyBorder="1"/>
    <xf numFmtId="0" fontId="6" fillId="2" borderId="27" xfId="0" quotePrefix="1" applyFont="1" applyFill="1" applyBorder="1" applyAlignment="1">
      <alignment horizontal="center"/>
    </xf>
    <xf numFmtId="0" fontId="4" fillId="2" borderId="28" xfId="0" applyFont="1" applyFill="1" applyBorder="1" applyAlignment="1">
      <alignment horizontal="center" wrapText="1"/>
    </xf>
    <xf numFmtId="0" fontId="12" fillId="0" borderId="13" xfId="5" applyBorder="1"/>
    <xf numFmtId="0" fontId="5" fillId="0" borderId="28" xfId="0" applyFont="1" applyBorder="1" applyAlignment="1">
      <alignment horizontal="center"/>
    </xf>
    <xf numFmtId="167" fontId="30" fillId="0" borderId="1" xfId="0" applyNumberFormat="1" applyFont="1" applyBorder="1"/>
    <xf numFmtId="167" fontId="30" fillId="0" borderId="27" xfId="0" applyNumberFormat="1" applyFont="1" applyBorder="1"/>
    <xf numFmtId="167" fontId="10" fillId="0" borderId="14" xfId="0" applyNumberFormat="1" applyFont="1" applyBorder="1"/>
    <xf numFmtId="164" fontId="7" fillId="6" borderId="36" xfId="1" applyNumberFormat="1" applyFont="1" applyFill="1" applyBorder="1"/>
    <xf numFmtId="164" fontId="4" fillId="6" borderId="29" xfId="0" applyNumberFormat="1" applyFont="1" applyFill="1" applyBorder="1"/>
    <xf numFmtId="164" fontId="7" fillId="6" borderId="26" xfId="1" applyNumberFormat="1" applyFont="1" applyFill="1" applyBorder="1"/>
    <xf numFmtId="164" fontId="7" fillId="0" borderId="36" xfId="0" applyNumberFormat="1" applyFont="1" applyBorder="1"/>
    <xf numFmtId="164" fontId="7" fillId="0" borderId="24" xfId="0" applyNumberFormat="1" applyFont="1" applyBorder="1"/>
    <xf numFmtId="167" fontId="10" fillId="0" borderId="2" xfId="0" applyNumberFormat="1" applyFont="1" applyBorder="1"/>
    <xf numFmtId="167" fontId="30" fillId="0" borderId="7" xfId="0" applyNumberFormat="1" applyFont="1" applyBorder="1"/>
    <xf numFmtId="43" fontId="7" fillId="0" borderId="25" xfId="0" applyNumberFormat="1" applyFont="1" applyBorder="1"/>
    <xf numFmtId="164" fontId="7" fillId="0" borderId="25" xfId="0" applyNumberFormat="1" applyFont="1" applyBorder="1"/>
    <xf numFmtId="164" fontId="7" fillId="0" borderId="26" xfId="0" applyNumberFormat="1" applyFont="1" applyBorder="1"/>
    <xf numFmtId="164" fontId="7" fillId="0" borderId="2" xfId="0" applyNumberFormat="1" applyFont="1" applyBorder="1"/>
    <xf numFmtId="164" fontId="7" fillId="0" borderId="14" xfId="0" applyNumberFormat="1" applyFont="1" applyBorder="1"/>
    <xf numFmtId="43" fontId="7" fillId="0" borderId="2" xfId="0" applyNumberFormat="1" applyFont="1" applyBorder="1"/>
    <xf numFmtId="43" fontId="2" fillId="0" borderId="25" xfId="3" applyFont="1" applyFill="1" applyBorder="1" applyAlignment="1">
      <alignment horizontal="center"/>
    </xf>
    <xf numFmtId="167" fontId="30" fillId="0" borderId="0" xfId="0" applyNumberFormat="1" applyFont="1"/>
    <xf numFmtId="0" fontId="24" fillId="0" borderId="25" xfId="0" applyFont="1" applyBorder="1"/>
    <xf numFmtId="167" fontId="30" fillId="0" borderId="25" xfId="0" applyNumberFormat="1" applyFont="1" applyBorder="1"/>
    <xf numFmtId="167" fontId="32" fillId="0" borderId="13" xfId="5" applyNumberFormat="1" applyFont="1" applyBorder="1"/>
    <xf numFmtId="165" fontId="9" fillId="0" borderId="25" xfId="0" applyNumberFormat="1" applyFont="1" applyBorder="1"/>
    <xf numFmtId="167" fontId="32" fillId="0" borderId="28" xfId="5" applyNumberFormat="1" applyFont="1" applyBorder="1"/>
    <xf numFmtId="164" fontId="33" fillId="0" borderId="0" xfId="0" applyNumberFormat="1" applyFont="1" applyAlignment="1">
      <alignment horizontal="center"/>
    </xf>
    <xf numFmtId="0" fontId="33" fillId="0" borderId="0" xfId="0" applyFont="1" applyAlignment="1">
      <alignment horizontal="right"/>
    </xf>
    <xf numFmtId="164" fontId="33" fillId="0" borderId="0" xfId="0" applyNumberFormat="1" applyFont="1" applyAlignment="1">
      <alignment horizontal="right"/>
    </xf>
    <xf numFmtId="167" fontId="7" fillId="0" borderId="25" xfId="1" applyNumberFormat="1" applyFont="1" applyBorder="1"/>
    <xf numFmtId="0" fontId="2" fillId="2" borderId="0" xfId="0" quotePrefix="1" applyFont="1" applyFill="1" applyAlignment="1">
      <alignment vertical="center" wrapText="1"/>
    </xf>
    <xf numFmtId="0" fontId="18" fillId="2" borderId="0" xfId="0" quotePrefix="1" applyFont="1" applyFill="1" applyAlignment="1">
      <alignment wrapText="1"/>
    </xf>
    <xf numFmtId="0" fontId="2" fillId="6" borderId="15"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2" fillId="2" borderId="0" xfId="0" quotePrefix="1" applyFont="1" applyFill="1" applyAlignment="1">
      <alignment horizontal="left"/>
    </xf>
    <xf numFmtId="0" fontId="4" fillId="2" borderId="0" xfId="0" applyFont="1" applyFill="1" applyAlignment="1">
      <alignment horizontal="center" wrapText="1"/>
    </xf>
    <xf numFmtId="0" fontId="4" fillId="2" borderId="2" xfId="0" applyFont="1" applyFill="1" applyBorder="1" applyAlignment="1">
      <alignment horizontal="center" wrapText="1"/>
    </xf>
    <xf numFmtId="0" fontId="22" fillId="2" borderId="0" xfId="0" applyFont="1" applyFill="1" applyAlignment="1">
      <alignment vertical="center" wrapText="1"/>
    </xf>
    <xf numFmtId="0" fontId="3" fillId="3" borderId="17" xfId="0" applyFont="1" applyFill="1" applyBorder="1" applyAlignment="1">
      <alignment horizontal="center" vertical="center"/>
    </xf>
    <xf numFmtId="0" fontId="3" fillId="3" borderId="25" xfId="0" applyFont="1" applyFill="1" applyBorder="1" applyAlignment="1">
      <alignment horizontal="center"/>
    </xf>
    <xf numFmtId="0" fontId="5" fillId="2" borderId="27" xfId="0" applyFont="1" applyFill="1" applyBorder="1"/>
    <xf numFmtId="0" fontId="5" fillId="2" borderId="25" xfId="0" applyFont="1" applyFill="1" applyBorder="1"/>
    <xf numFmtId="0" fontId="6" fillId="2" borderId="25" xfId="0" applyFont="1" applyFill="1" applyBorder="1"/>
    <xf numFmtId="0" fontId="21" fillId="6" borderId="1" xfId="0" applyNumberFormat="1" applyFont="1" applyFill="1" applyBorder="1" applyAlignment="1">
      <alignment horizontal="center"/>
    </xf>
    <xf numFmtId="0" fontId="2" fillId="0" borderId="18"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5" borderId="18" xfId="0" applyFont="1" applyFill="1" applyBorder="1"/>
    <xf numFmtId="0" fontId="5" fillId="5" borderId="3" xfId="0" applyFont="1" applyFill="1" applyBorder="1"/>
    <xf numFmtId="0" fontId="5" fillId="5" borderId="4" xfId="0" applyFont="1" applyFill="1" applyBorder="1"/>
    <xf numFmtId="0" fontId="2" fillId="2" borderId="0" xfId="0" quotePrefix="1" applyFont="1" applyFill="1" applyAlignment="1">
      <alignment vertical="center" wrapText="1"/>
    </xf>
    <xf numFmtId="0" fontId="18" fillId="2" borderId="0" xfId="0" quotePrefix="1" applyFont="1" applyFill="1" applyAlignment="1">
      <alignment wrapText="1"/>
    </xf>
    <xf numFmtId="0" fontId="20" fillId="2" borderId="0" xfId="0" quotePrefix="1" applyFont="1" applyFill="1" applyAlignment="1">
      <alignment wrapText="1"/>
    </xf>
    <xf numFmtId="0" fontId="2" fillId="6" borderId="15" xfId="0" applyFont="1" applyFill="1" applyBorder="1" applyAlignment="1">
      <alignment horizontal="center" vertical="center" wrapText="1"/>
    </xf>
    <xf numFmtId="0" fontId="2" fillId="6" borderId="16" xfId="0" applyFont="1" applyFill="1" applyBorder="1" applyAlignment="1">
      <alignment horizontal="center" vertical="center" wrapText="1"/>
    </xf>
    <xf numFmtId="164" fontId="16" fillId="6" borderId="36" xfId="0" applyNumberFormat="1" applyFont="1" applyFill="1" applyBorder="1" applyAlignment="1">
      <alignment horizontal="center" vertical="center"/>
    </xf>
    <xf numFmtId="164" fontId="16" fillId="6" borderId="37" xfId="0" applyNumberFormat="1" applyFont="1" applyFill="1" applyBorder="1" applyAlignment="1">
      <alignment horizontal="center" vertical="center"/>
    </xf>
    <xf numFmtId="43" fontId="17" fillId="2" borderId="0" xfId="1" applyFont="1" applyFill="1" applyBorder="1" applyAlignment="1">
      <alignment horizontal="center" vertical="center"/>
    </xf>
    <xf numFmtId="43" fontId="17" fillId="2" borderId="25" xfId="1" applyFont="1" applyFill="1" applyBorder="1" applyAlignment="1">
      <alignment horizontal="center" vertical="center"/>
    </xf>
    <xf numFmtId="43" fontId="14" fillId="6" borderId="35" xfId="1" applyFont="1" applyFill="1" applyBorder="1" applyAlignment="1">
      <alignment horizontal="center" vertical="center"/>
    </xf>
    <xf numFmtId="43" fontId="14" fillId="6" borderId="15" xfId="1" applyFont="1" applyFill="1" applyBorder="1" applyAlignment="1">
      <alignment horizontal="center" vertical="center"/>
    </xf>
    <xf numFmtId="0" fontId="2" fillId="2" borderId="0" xfId="0" quotePrefix="1" applyFont="1" applyFill="1" applyAlignment="1">
      <alignment horizontal="left" vertical="center" wrapText="1"/>
    </xf>
    <xf numFmtId="0" fontId="2" fillId="2" borderId="0" xfId="0" quotePrefix="1" applyFont="1" applyFill="1" applyAlignment="1">
      <alignment horizontal="left"/>
    </xf>
    <xf numFmtId="0" fontId="2" fillId="4" borderId="23" xfId="0" quotePrefix="1" applyFont="1" applyFill="1" applyBorder="1" applyAlignment="1">
      <alignment horizontal="center"/>
    </xf>
    <xf numFmtId="0" fontId="2" fillId="4" borderId="8" xfId="0" quotePrefix="1" applyFont="1" applyFill="1" applyBorder="1" applyAlignment="1">
      <alignment horizontal="center"/>
    </xf>
    <xf numFmtId="0" fontId="2" fillId="4" borderId="22" xfId="0" quotePrefix="1" applyFont="1" applyFill="1" applyBorder="1" applyAlignment="1">
      <alignment horizontal="center"/>
    </xf>
    <xf numFmtId="0" fontId="9" fillId="2" borderId="0" xfId="0" applyFont="1" applyFill="1" applyAlignment="1">
      <alignment horizontal="center" wrapText="1"/>
    </xf>
    <xf numFmtId="0" fontId="9" fillId="2" borderId="2" xfId="0" applyFont="1" applyFill="1" applyBorder="1" applyAlignment="1">
      <alignment horizontal="center" wrapText="1"/>
    </xf>
    <xf numFmtId="0" fontId="4" fillId="2" borderId="13" xfId="0" applyFont="1" applyFill="1" applyBorder="1" applyAlignment="1">
      <alignment horizontal="center" wrapText="1"/>
    </xf>
    <xf numFmtId="0" fontId="4" fillId="2" borderId="14" xfId="0" applyFont="1" applyFill="1" applyBorder="1" applyAlignment="1">
      <alignment horizontal="center" wrapText="1"/>
    </xf>
    <xf numFmtId="0" fontId="4" fillId="2" borderId="0" xfId="0" applyFont="1" applyFill="1" applyAlignment="1">
      <alignment horizontal="center" wrapText="1"/>
    </xf>
    <xf numFmtId="0" fontId="4" fillId="2" borderId="2" xfId="0" applyFont="1" applyFill="1" applyBorder="1" applyAlignment="1">
      <alignment horizontal="center" wrapText="1"/>
    </xf>
    <xf numFmtId="0" fontId="22" fillId="0" borderId="18"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2" fillId="2" borderId="0" xfId="0" quotePrefix="1" applyFont="1" applyFill="1" applyAlignment="1">
      <alignment vertical="center" wrapText="1"/>
    </xf>
    <xf numFmtId="0" fontId="22" fillId="2" borderId="0" xfId="0" applyFont="1" applyFill="1" applyAlignment="1">
      <alignment vertical="center" wrapText="1"/>
    </xf>
    <xf numFmtId="0" fontId="22" fillId="2" borderId="0" xfId="0" quotePrefix="1" applyFont="1" applyFill="1" applyAlignment="1">
      <alignment horizontal="left"/>
    </xf>
    <xf numFmtId="0" fontId="22" fillId="2" borderId="0" xfId="0" applyFont="1" applyFill="1" applyAlignment="1">
      <alignment horizontal="left"/>
    </xf>
    <xf numFmtId="0" fontId="22" fillId="4" borderId="8" xfId="0" quotePrefix="1" applyFont="1" applyFill="1" applyBorder="1" applyAlignment="1">
      <alignment horizontal="center"/>
    </xf>
    <xf numFmtId="0" fontId="22" fillId="4" borderId="8" xfId="0" applyFont="1" applyFill="1" applyBorder="1" applyAlignment="1">
      <alignment horizontal="center"/>
    </xf>
    <xf numFmtId="0" fontId="25" fillId="2" borderId="0" xfId="0" applyFont="1" applyFill="1" applyAlignment="1">
      <alignment horizontal="center" wrapText="1"/>
    </xf>
    <xf numFmtId="0" fontId="25" fillId="2" borderId="2" xfId="0" applyFont="1" applyFill="1" applyBorder="1" applyAlignment="1">
      <alignment horizontal="center" wrapText="1"/>
    </xf>
    <xf numFmtId="0" fontId="24" fillId="2" borderId="0" xfId="0" applyFont="1" applyFill="1" applyAlignment="1">
      <alignment horizontal="center" wrapText="1"/>
    </xf>
    <xf numFmtId="0" fontId="24" fillId="2" borderId="2" xfId="0" applyFont="1" applyFill="1" applyBorder="1" applyAlignment="1">
      <alignment horizontal="center" wrapText="1"/>
    </xf>
    <xf numFmtId="0" fontId="3" fillId="3" borderId="15" xfId="0" applyFont="1" applyFill="1" applyBorder="1" applyAlignment="1">
      <alignment horizontal="center" vertical="center"/>
    </xf>
    <xf numFmtId="0" fontId="3" fillId="3" borderId="17" xfId="0" applyFont="1" applyFill="1" applyBorder="1" applyAlignment="1">
      <alignment horizontal="center" vertical="center"/>
    </xf>
    <xf numFmtId="0" fontId="9" fillId="2" borderId="25" xfId="0" applyFont="1" applyFill="1" applyBorder="1" applyAlignment="1">
      <alignment horizontal="center" vertical="center" wrapText="1"/>
    </xf>
    <xf numFmtId="0" fontId="2" fillId="2" borderId="15" xfId="0" quotePrefix="1" applyFont="1" applyFill="1" applyBorder="1" applyAlignment="1">
      <alignment vertical="center" wrapText="1"/>
    </xf>
    <xf numFmtId="0" fontId="2" fillId="2" borderId="7" xfId="0" quotePrefix="1" applyFont="1" applyFill="1" applyBorder="1" applyAlignment="1">
      <alignment vertical="center" wrapText="1"/>
    </xf>
    <xf numFmtId="0" fontId="2" fillId="2" borderId="1" xfId="0" quotePrefix="1" applyFont="1" applyFill="1" applyBorder="1" applyAlignment="1">
      <alignment horizontal="left"/>
    </xf>
  </cellXfs>
  <cellStyles count="6">
    <cellStyle name="Comma" xfId="1" builtinId="3"/>
    <cellStyle name="Comma 3" xfId="3" xr:uid="{00000000-0005-0000-0000-000001000000}"/>
    <cellStyle name="Currency 4" xfId="2" xr:uid="{00000000-0005-0000-0000-000002000000}"/>
    <cellStyle name="Normal" xfId="0" builtinId="0"/>
    <cellStyle name="Normal 2" xfId="5" xr:uid="{00000000-0005-0000-0000-000004000000}"/>
    <cellStyle name="Normal 9"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PFM Branding Colors">
      <a:dk1>
        <a:srgbClr val="000000"/>
      </a:dk1>
      <a:lt1>
        <a:srgbClr val="FFFFFF"/>
      </a:lt1>
      <a:dk2>
        <a:srgbClr val="373637"/>
      </a:dk2>
      <a:lt2>
        <a:srgbClr val="FFFFFF"/>
      </a:lt2>
      <a:accent1>
        <a:srgbClr val="C7B8A4"/>
      </a:accent1>
      <a:accent2>
        <a:srgbClr val="3E6BB3"/>
      </a:accent2>
      <a:accent3>
        <a:srgbClr val="FFD051"/>
      </a:accent3>
      <a:accent4>
        <a:srgbClr val="F49B48"/>
      </a:accent4>
      <a:accent5>
        <a:srgbClr val="E97162"/>
      </a:accent5>
      <a:accent6>
        <a:srgbClr val="4BB370"/>
      </a:accent6>
      <a:hlink>
        <a:srgbClr val="3E6BB3"/>
      </a:hlink>
      <a:folHlink>
        <a:srgbClr val="878587"/>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6974F-7DF1-46E3-80B7-DD3DEE65AB16}">
  <dimension ref="A1:K179"/>
  <sheetViews>
    <sheetView tabSelected="1" view="pageBreakPreview" topLeftCell="A37" zoomScale="72" zoomScaleNormal="72" zoomScaleSheetLayoutView="72" workbookViewId="0">
      <selection activeCell="A75" sqref="A75"/>
    </sheetView>
  </sheetViews>
  <sheetFormatPr defaultColWidth="9.28515625" defaultRowHeight="15" customHeight="1" x14ac:dyDescent="0.2"/>
  <cols>
    <col min="1" max="1" width="11.85546875" style="8" bestFit="1" customWidth="1"/>
    <col min="2" max="2" width="69.7109375" style="8" bestFit="1" customWidth="1"/>
    <col min="3" max="3" width="19.28515625" style="39" bestFit="1" customWidth="1"/>
    <col min="4" max="4" width="24" style="38" bestFit="1" customWidth="1"/>
    <col min="5" max="5" width="21.85546875" style="38" bestFit="1" customWidth="1"/>
    <col min="6" max="6" width="35.42578125" style="8" customWidth="1"/>
    <col min="7" max="7" width="22.7109375" style="8" bestFit="1" customWidth="1"/>
    <col min="8" max="8" width="21.28515625" style="8" customWidth="1"/>
    <col min="9" max="9" width="18.140625" style="8" bestFit="1" customWidth="1"/>
    <col min="10" max="10" width="22.7109375" style="8" bestFit="1" customWidth="1"/>
    <col min="11" max="11" width="17.7109375" style="8" bestFit="1" customWidth="1"/>
    <col min="12" max="16384" width="9.28515625" style="8"/>
  </cols>
  <sheetData>
    <row r="1" spans="1:11" ht="58.9" customHeight="1" x14ac:dyDescent="0.2">
      <c r="A1" s="426" t="s">
        <v>0</v>
      </c>
      <c r="B1" s="426"/>
      <c r="C1" s="426"/>
      <c r="D1" s="426"/>
      <c r="E1" s="426"/>
      <c r="F1" s="426"/>
      <c r="G1" s="426"/>
      <c r="H1" s="426"/>
      <c r="I1" s="426"/>
      <c r="J1" s="426"/>
      <c r="K1" s="426"/>
    </row>
    <row r="2" spans="1:11" ht="14.45" customHeight="1" x14ac:dyDescent="0.25">
      <c r="A2" s="74" t="s">
        <v>1</v>
      </c>
      <c r="B2" s="40"/>
      <c r="C2" s="40"/>
      <c r="D2" s="40"/>
      <c r="E2" s="40"/>
      <c r="F2" s="40"/>
      <c r="G2" s="40"/>
      <c r="H2" s="40"/>
      <c r="I2" s="13"/>
      <c r="J2" s="13"/>
      <c r="K2" s="13"/>
    </row>
    <row r="3" spans="1:11" ht="14.45" customHeight="1" x14ac:dyDescent="0.2">
      <c r="A3" s="40"/>
      <c r="B3" s="40"/>
      <c r="C3" s="40"/>
      <c r="D3" s="40"/>
      <c r="E3" s="40"/>
      <c r="F3" s="40"/>
      <c r="G3" s="40"/>
      <c r="H3" s="40"/>
      <c r="I3" s="13"/>
      <c r="J3" s="13"/>
      <c r="K3" s="13"/>
    </row>
    <row r="4" spans="1:11" ht="14.45" customHeight="1" x14ac:dyDescent="0.2">
      <c r="A4" s="427" t="s">
        <v>2</v>
      </c>
      <c r="B4" s="427"/>
      <c r="C4" s="427"/>
      <c r="D4" s="427"/>
      <c r="E4" s="427"/>
      <c r="F4" s="427"/>
      <c r="G4" s="427"/>
      <c r="H4" s="427"/>
      <c r="I4" s="427"/>
      <c r="J4" s="427"/>
      <c r="K4" s="427"/>
    </row>
    <row r="5" spans="1:11" ht="19.899999999999999" customHeight="1" x14ac:dyDescent="0.2">
      <c r="A5" s="427"/>
      <c r="B5" s="427"/>
      <c r="C5" s="427"/>
      <c r="D5" s="427"/>
      <c r="E5" s="427"/>
      <c r="F5" s="427"/>
      <c r="G5" s="427"/>
      <c r="H5" s="427"/>
      <c r="I5" s="427"/>
      <c r="J5" s="427"/>
      <c r="K5" s="427"/>
    </row>
    <row r="6" spans="1:11" ht="39" customHeight="1" x14ac:dyDescent="0.2">
      <c r="A6" s="427"/>
      <c r="B6" s="427"/>
      <c r="C6" s="427"/>
      <c r="D6" s="427"/>
      <c r="E6" s="427"/>
      <c r="F6" s="427"/>
      <c r="G6" s="427"/>
      <c r="H6" s="427"/>
      <c r="I6" s="427"/>
      <c r="J6" s="427"/>
      <c r="K6" s="427"/>
    </row>
    <row r="7" spans="1:11" ht="19.899999999999999" customHeight="1" x14ac:dyDescent="0.25">
      <c r="A7" s="407"/>
      <c r="B7" s="407"/>
      <c r="C7" s="407"/>
      <c r="D7" s="407"/>
      <c r="E7" s="407"/>
      <c r="F7" s="407"/>
      <c r="G7" s="407"/>
      <c r="H7" s="407"/>
      <c r="I7" s="407"/>
      <c r="J7" s="407"/>
      <c r="K7" s="407"/>
    </row>
    <row r="8" spans="1:11" ht="19.899999999999999" customHeight="1" x14ac:dyDescent="0.2">
      <c r="A8" s="428" t="s">
        <v>3</v>
      </c>
      <c r="B8" s="428"/>
      <c r="C8" s="428"/>
      <c r="D8" s="428"/>
      <c r="E8" s="428"/>
      <c r="F8" s="428"/>
      <c r="G8" s="428"/>
      <c r="H8" s="428"/>
      <c r="I8" s="428"/>
      <c r="J8" s="428"/>
      <c r="K8" s="428"/>
    </row>
    <row r="9" spans="1:11" ht="19.899999999999999" customHeight="1" x14ac:dyDescent="0.2">
      <c r="A9" s="428"/>
      <c r="B9" s="428"/>
      <c r="C9" s="428"/>
      <c r="D9" s="428"/>
      <c r="E9" s="428"/>
      <c r="F9" s="428"/>
      <c r="G9" s="428"/>
      <c r="H9" s="428"/>
      <c r="I9" s="428"/>
      <c r="J9" s="428"/>
      <c r="K9" s="428"/>
    </row>
    <row r="10" spans="1:11" ht="19.899999999999999" customHeight="1" x14ac:dyDescent="0.25">
      <c r="A10" s="141"/>
      <c r="B10" s="141"/>
      <c r="C10" s="141"/>
      <c r="D10" s="141"/>
      <c r="E10" s="141"/>
      <c r="F10" s="141"/>
      <c r="G10" s="141"/>
      <c r="H10" s="141"/>
      <c r="I10" s="141"/>
      <c r="J10" s="141"/>
      <c r="K10" s="141"/>
    </row>
    <row r="11" spans="1:11" ht="14.45" customHeight="1" x14ac:dyDescent="0.2">
      <c r="A11" s="429" t="s">
        <v>4</v>
      </c>
      <c r="B11" s="430" t="s">
        <v>5</v>
      </c>
      <c r="C11" s="75" t="s">
        <v>6</v>
      </c>
      <c r="D11" s="76" t="s">
        <v>6</v>
      </c>
      <c r="E11" s="77" t="s">
        <v>7</v>
      </c>
      <c r="F11" s="63" t="s">
        <v>8</v>
      </c>
      <c r="G11" s="64" t="s">
        <v>8</v>
      </c>
      <c r="H11" s="65" t="s">
        <v>8</v>
      </c>
      <c r="I11" s="408" t="s">
        <v>8</v>
      </c>
      <c r="J11" s="79" t="s">
        <v>8</v>
      </c>
      <c r="K11" s="409" t="s">
        <v>8</v>
      </c>
    </row>
    <row r="12" spans="1:11" ht="14.45" customHeight="1" x14ac:dyDescent="0.2">
      <c r="A12" s="429"/>
      <c r="B12" s="430"/>
      <c r="C12" s="78" t="s">
        <v>9</v>
      </c>
      <c r="D12" s="61" t="s">
        <v>9</v>
      </c>
      <c r="E12" s="62" t="s">
        <v>9</v>
      </c>
      <c r="F12" s="66" t="s">
        <v>10</v>
      </c>
      <c r="G12" s="122" t="s">
        <v>10</v>
      </c>
      <c r="H12" s="67" t="s">
        <v>10</v>
      </c>
      <c r="I12" s="287" t="s">
        <v>11</v>
      </c>
      <c r="J12" s="80" t="s">
        <v>11</v>
      </c>
      <c r="K12" s="289" t="s">
        <v>11</v>
      </c>
    </row>
    <row r="13" spans="1:11" ht="38.25" customHeight="1" x14ac:dyDescent="0.2">
      <c r="A13" s="429"/>
      <c r="B13" s="430"/>
      <c r="C13" s="345" t="s">
        <v>12</v>
      </c>
      <c r="D13" s="344" t="s">
        <v>13</v>
      </c>
      <c r="E13" s="308" t="s">
        <v>14</v>
      </c>
      <c r="F13" s="66" t="s">
        <v>12</v>
      </c>
      <c r="G13" s="346" t="s">
        <v>13</v>
      </c>
      <c r="H13" s="327" t="s">
        <v>14</v>
      </c>
      <c r="I13" s="288" t="s">
        <v>12</v>
      </c>
      <c r="J13" s="344" t="s">
        <v>13</v>
      </c>
      <c r="K13" s="308" t="s">
        <v>14</v>
      </c>
    </row>
    <row r="14" spans="1:11" ht="15.6" customHeight="1" x14ac:dyDescent="0.2">
      <c r="A14" s="211" t="s">
        <v>15</v>
      </c>
      <c r="B14" s="212"/>
      <c r="C14" s="213"/>
      <c r="D14" s="214"/>
      <c r="E14" s="431" t="s">
        <v>16</v>
      </c>
      <c r="F14" s="433" t="s">
        <v>17</v>
      </c>
      <c r="G14" s="433"/>
      <c r="H14" s="433"/>
      <c r="I14" s="435" t="s">
        <v>18</v>
      </c>
      <c r="J14" s="436"/>
      <c r="K14" s="436"/>
    </row>
    <row r="15" spans="1:11" ht="15.6" customHeight="1" x14ac:dyDescent="0.2">
      <c r="A15" s="93"/>
      <c r="B15" s="94" t="s">
        <v>19</v>
      </c>
      <c r="C15" s="81"/>
      <c r="D15" s="82"/>
      <c r="E15" s="432"/>
      <c r="F15" s="434"/>
      <c r="G15" s="434"/>
      <c r="H15" s="434"/>
      <c r="I15" s="435"/>
      <c r="J15" s="436"/>
      <c r="K15" s="436"/>
    </row>
    <row r="16" spans="1:11" ht="12.75" x14ac:dyDescent="0.2">
      <c r="A16" s="95" t="s">
        <v>20</v>
      </c>
      <c r="B16" s="96" t="s">
        <v>21</v>
      </c>
      <c r="C16" s="83">
        <v>36</v>
      </c>
      <c r="D16" s="84">
        <v>1</v>
      </c>
      <c r="E16" s="328">
        <f t="shared" ref="E16" si="0">D16+C16</f>
        <v>37</v>
      </c>
      <c r="F16" s="354">
        <v>0</v>
      </c>
      <c r="G16" s="354">
        <v>0</v>
      </c>
      <c r="H16" s="354">
        <f t="shared" ref="H16:H24" si="1">F16 + G16</f>
        <v>0</v>
      </c>
      <c r="I16" s="329">
        <f t="shared" ref="I16:I24" si="2">F16*C16</f>
        <v>0</v>
      </c>
      <c r="J16" s="87">
        <f t="shared" ref="J16:J24" si="3">D16*G16</f>
        <v>0</v>
      </c>
      <c r="K16" s="338">
        <f t="shared" ref="K16:K24" si="4">E16*H16</f>
        <v>0</v>
      </c>
    </row>
    <row r="17" spans="1:11" ht="12.75" x14ac:dyDescent="0.2">
      <c r="A17" s="95" t="s">
        <v>22</v>
      </c>
      <c r="B17" s="96" t="s">
        <v>23</v>
      </c>
      <c r="C17" s="83">
        <v>2</v>
      </c>
      <c r="D17" s="276">
        <v>0</v>
      </c>
      <c r="E17" s="85">
        <f t="shared" ref="E17:E24" si="5">D17+C17</f>
        <v>2</v>
      </c>
      <c r="F17" s="379">
        <v>0</v>
      </c>
      <c r="G17" s="354">
        <v>0</v>
      </c>
      <c r="H17" s="354">
        <f t="shared" si="1"/>
        <v>0</v>
      </c>
      <c r="I17" s="86">
        <f t="shared" si="2"/>
        <v>0</v>
      </c>
      <c r="J17" s="87">
        <f t="shared" si="3"/>
        <v>0</v>
      </c>
      <c r="K17" s="338">
        <f t="shared" si="4"/>
        <v>0</v>
      </c>
    </row>
    <row r="18" spans="1:11" ht="12.75" x14ac:dyDescent="0.2">
      <c r="A18" s="95" t="s">
        <v>22</v>
      </c>
      <c r="B18" s="96" t="s">
        <v>24</v>
      </c>
      <c r="C18" s="83">
        <v>1</v>
      </c>
      <c r="D18" s="84">
        <v>0</v>
      </c>
      <c r="E18" s="85">
        <f t="shared" si="5"/>
        <v>1</v>
      </c>
      <c r="F18" s="379">
        <v>0</v>
      </c>
      <c r="G18" s="354">
        <v>0</v>
      </c>
      <c r="H18" s="354">
        <f t="shared" si="1"/>
        <v>0</v>
      </c>
      <c r="I18" s="86">
        <f t="shared" si="2"/>
        <v>0</v>
      </c>
      <c r="J18" s="87">
        <f t="shared" si="3"/>
        <v>0</v>
      </c>
      <c r="K18" s="338">
        <f t="shared" si="4"/>
        <v>0</v>
      </c>
    </row>
    <row r="19" spans="1:11" ht="12.75" x14ac:dyDescent="0.2">
      <c r="A19" s="95">
        <v>10040</v>
      </c>
      <c r="B19" s="96" t="s">
        <v>25</v>
      </c>
      <c r="C19" s="83">
        <v>40</v>
      </c>
      <c r="D19" s="84">
        <v>0</v>
      </c>
      <c r="E19" s="85">
        <f t="shared" si="5"/>
        <v>40</v>
      </c>
      <c r="F19" s="379">
        <v>0</v>
      </c>
      <c r="G19" s="354">
        <v>0</v>
      </c>
      <c r="H19" s="354">
        <f t="shared" si="1"/>
        <v>0</v>
      </c>
      <c r="I19" s="86">
        <f t="shared" si="2"/>
        <v>0</v>
      </c>
      <c r="J19" s="87">
        <f t="shared" si="3"/>
        <v>0</v>
      </c>
      <c r="K19" s="338">
        <f t="shared" si="4"/>
        <v>0</v>
      </c>
    </row>
    <row r="20" spans="1:11" ht="12.75" x14ac:dyDescent="0.2">
      <c r="A20" s="97">
        <v>10100</v>
      </c>
      <c r="B20" s="96" t="s">
        <v>26</v>
      </c>
      <c r="C20" s="83">
        <v>671</v>
      </c>
      <c r="D20" s="84">
        <v>10</v>
      </c>
      <c r="E20" s="85">
        <f t="shared" si="5"/>
        <v>681</v>
      </c>
      <c r="F20" s="379">
        <v>0</v>
      </c>
      <c r="G20" s="354">
        <v>0</v>
      </c>
      <c r="H20" s="354">
        <f t="shared" si="1"/>
        <v>0</v>
      </c>
      <c r="I20" s="86">
        <f t="shared" si="2"/>
        <v>0</v>
      </c>
      <c r="J20" s="87">
        <f t="shared" si="3"/>
        <v>0</v>
      </c>
      <c r="K20" s="338">
        <f t="shared" si="4"/>
        <v>0</v>
      </c>
    </row>
    <row r="21" spans="1:11" ht="12.75" x14ac:dyDescent="0.2">
      <c r="A21" s="97">
        <v>10101</v>
      </c>
      <c r="B21" s="96" t="s">
        <v>27</v>
      </c>
      <c r="C21" s="83">
        <v>2679</v>
      </c>
      <c r="D21" s="84">
        <v>52</v>
      </c>
      <c r="E21" s="85">
        <f t="shared" si="5"/>
        <v>2731</v>
      </c>
      <c r="F21" s="379">
        <v>0</v>
      </c>
      <c r="G21" s="354">
        <v>0</v>
      </c>
      <c r="H21" s="354">
        <f t="shared" si="1"/>
        <v>0</v>
      </c>
      <c r="I21" s="86">
        <f t="shared" si="2"/>
        <v>0</v>
      </c>
      <c r="J21" s="87">
        <f t="shared" si="3"/>
        <v>0</v>
      </c>
      <c r="K21" s="338">
        <f t="shared" si="4"/>
        <v>0</v>
      </c>
    </row>
    <row r="22" spans="1:11" ht="12.75" x14ac:dyDescent="0.2">
      <c r="A22" s="97">
        <v>10307</v>
      </c>
      <c r="B22" s="96" t="s">
        <v>28</v>
      </c>
      <c r="C22" s="83">
        <v>33</v>
      </c>
      <c r="D22" s="84">
        <v>1</v>
      </c>
      <c r="E22" s="85">
        <f t="shared" si="5"/>
        <v>34</v>
      </c>
      <c r="F22" s="379">
        <v>0</v>
      </c>
      <c r="G22" s="354">
        <v>0</v>
      </c>
      <c r="H22" s="354">
        <f t="shared" si="1"/>
        <v>0</v>
      </c>
      <c r="I22" s="86">
        <f t="shared" si="2"/>
        <v>0</v>
      </c>
      <c r="J22" s="87">
        <f t="shared" si="3"/>
        <v>0</v>
      </c>
      <c r="K22" s="338">
        <f t="shared" si="4"/>
        <v>0</v>
      </c>
    </row>
    <row r="23" spans="1:11" ht="12.75" x14ac:dyDescent="0.2">
      <c r="A23" s="97" t="s">
        <v>29</v>
      </c>
      <c r="B23" s="96" t="s">
        <v>30</v>
      </c>
      <c r="C23" s="83">
        <v>24</v>
      </c>
      <c r="D23" s="84">
        <v>1</v>
      </c>
      <c r="E23" s="85">
        <f t="shared" si="5"/>
        <v>25</v>
      </c>
      <c r="F23" s="379">
        <v>0</v>
      </c>
      <c r="G23" s="354">
        <v>0</v>
      </c>
      <c r="H23" s="354">
        <f t="shared" si="1"/>
        <v>0</v>
      </c>
      <c r="I23" s="86">
        <f t="shared" si="2"/>
        <v>0</v>
      </c>
      <c r="J23" s="87">
        <f t="shared" si="3"/>
        <v>0</v>
      </c>
      <c r="K23" s="338">
        <f t="shared" si="4"/>
        <v>0</v>
      </c>
    </row>
    <row r="24" spans="1:11" ht="12.75" x14ac:dyDescent="0.2">
      <c r="A24" s="369">
        <v>359999</v>
      </c>
      <c r="B24" s="326" t="s">
        <v>31</v>
      </c>
      <c r="C24" s="317">
        <v>147</v>
      </c>
      <c r="D24" s="318">
        <v>0</v>
      </c>
      <c r="E24" s="370">
        <f t="shared" si="5"/>
        <v>147</v>
      </c>
      <c r="F24" s="380">
        <v>0</v>
      </c>
      <c r="G24" s="357">
        <v>0</v>
      </c>
      <c r="H24" s="357">
        <f t="shared" si="1"/>
        <v>0</v>
      </c>
      <c r="I24" s="319">
        <f t="shared" si="2"/>
        <v>0</v>
      </c>
      <c r="J24" s="320">
        <f t="shared" si="3"/>
        <v>0</v>
      </c>
      <c r="K24" s="371">
        <f t="shared" si="4"/>
        <v>0</v>
      </c>
    </row>
    <row r="25" spans="1:11" ht="12.75" x14ac:dyDescent="0.2">
      <c r="A25" s="123"/>
      <c r="B25" s="11"/>
      <c r="C25" s="12"/>
      <c r="D25" s="36"/>
      <c r="E25" s="36"/>
      <c r="F25" s="349"/>
      <c r="G25" s="349"/>
      <c r="H25" s="349"/>
      <c r="I25" s="13"/>
      <c r="J25" s="13"/>
      <c r="K25" s="124"/>
    </row>
    <row r="26" spans="1:11" ht="12.75" x14ac:dyDescent="0.2">
      <c r="A26" s="125"/>
      <c r="B26" s="10" t="s">
        <v>32</v>
      </c>
      <c r="C26" s="14"/>
      <c r="D26" s="37"/>
      <c r="E26" s="37"/>
      <c r="F26" s="366"/>
      <c r="G26" s="366"/>
      <c r="H26" s="350"/>
      <c r="I26" s="103"/>
      <c r="J26" s="12"/>
      <c r="K26" s="127"/>
    </row>
    <row r="27" spans="1:11" ht="12.75" x14ac:dyDescent="0.2">
      <c r="A27" s="109">
        <v>10101</v>
      </c>
      <c r="B27" s="110" t="s">
        <v>33</v>
      </c>
      <c r="C27" s="100">
        <v>46</v>
      </c>
      <c r="D27" s="101">
        <v>0</v>
      </c>
      <c r="E27" s="382">
        <f t="shared" ref="E27:E42" si="6">D27+C27</f>
        <v>46</v>
      </c>
      <c r="F27" s="367">
        <v>0</v>
      </c>
      <c r="G27" s="367">
        <v>0</v>
      </c>
      <c r="H27" s="352">
        <f t="shared" ref="H27:H42" si="7">F27 + G27</f>
        <v>0</v>
      </c>
      <c r="I27" s="104">
        <f t="shared" ref="I27:I42" si="8">F27*C27</f>
        <v>0</v>
      </c>
      <c r="J27" s="105">
        <f t="shared" ref="J27:K42" si="9">D27*G27</f>
        <v>0</v>
      </c>
      <c r="K27" s="368">
        <f t="shared" si="9"/>
        <v>0</v>
      </c>
    </row>
    <row r="28" spans="1:11" ht="12.75" x14ac:dyDescent="0.2">
      <c r="A28" s="111">
        <v>100200</v>
      </c>
      <c r="B28" s="89" t="s">
        <v>34</v>
      </c>
      <c r="C28" s="83">
        <v>50</v>
      </c>
      <c r="D28" s="84">
        <v>0</v>
      </c>
      <c r="E28" s="328">
        <f t="shared" si="6"/>
        <v>50</v>
      </c>
      <c r="F28" s="354">
        <v>0</v>
      </c>
      <c r="G28" s="354">
        <v>0</v>
      </c>
      <c r="H28" s="355">
        <f t="shared" si="7"/>
        <v>0</v>
      </c>
      <c r="I28" s="86">
        <f t="shared" si="8"/>
        <v>0</v>
      </c>
      <c r="J28" s="87">
        <f t="shared" si="9"/>
        <v>0</v>
      </c>
      <c r="K28" s="331">
        <f t="shared" si="9"/>
        <v>0</v>
      </c>
    </row>
    <row r="29" spans="1:11" ht="12.75" x14ac:dyDescent="0.2">
      <c r="A29" s="111">
        <v>100200</v>
      </c>
      <c r="B29" s="89" t="s">
        <v>35</v>
      </c>
      <c r="C29" s="83">
        <v>1</v>
      </c>
      <c r="D29" s="84">
        <v>0</v>
      </c>
      <c r="E29" s="328">
        <f t="shared" si="6"/>
        <v>1</v>
      </c>
      <c r="F29" s="354">
        <v>0</v>
      </c>
      <c r="G29" s="354">
        <v>0</v>
      </c>
      <c r="H29" s="355">
        <f t="shared" si="7"/>
        <v>0</v>
      </c>
      <c r="I29" s="86">
        <f t="shared" si="8"/>
        <v>0</v>
      </c>
      <c r="J29" s="87">
        <f t="shared" si="9"/>
        <v>0</v>
      </c>
      <c r="K29" s="331">
        <f t="shared" si="9"/>
        <v>0</v>
      </c>
    </row>
    <row r="30" spans="1:11" ht="12.75" x14ac:dyDescent="0.2">
      <c r="A30" s="111">
        <v>100200</v>
      </c>
      <c r="B30" s="89" t="s">
        <v>36</v>
      </c>
      <c r="C30" s="83">
        <v>41</v>
      </c>
      <c r="D30" s="84">
        <v>0</v>
      </c>
      <c r="E30" s="328">
        <f t="shared" si="6"/>
        <v>41</v>
      </c>
      <c r="F30" s="354">
        <v>0</v>
      </c>
      <c r="G30" s="354">
        <v>0</v>
      </c>
      <c r="H30" s="355">
        <f t="shared" si="7"/>
        <v>0</v>
      </c>
      <c r="I30" s="86">
        <f t="shared" si="8"/>
        <v>0</v>
      </c>
      <c r="J30" s="87">
        <f t="shared" si="9"/>
        <v>0</v>
      </c>
      <c r="K30" s="331">
        <f t="shared" si="9"/>
        <v>0</v>
      </c>
    </row>
    <row r="31" spans="1:11" ht="12.75" x14ac:dyDescent="0.2">
      <c r="A31" s="111">
        <v>100210</v>
      </c>
      <c r="B31" s="89" t="s">
        <v>37</v>
      </c>
      <c r="C31" s="83">
        <v>366</v>
      </c>
      <c r="D31" s="84">
        <v>0</v>
      </c>
      <c r="E31" s="328">
        <f t="shared" si="6"/>
        <v>366</v>
      </c>
      <c r="F31" s="354">
        <v>0</v>
      </c>
      <c r="G31" s="354">
        <v>0</v>
      </c>
      <c r="H31" s="355">
        <f t="shared" si="7"/>
        <v>0</v>
      </c>
      <c r="I31" s="86">
        <f t="shared" si="8"/>
        <v>0</v>
      </c>
      <c r="J31" s="87">
        <f t="shared" si="9"/>
        <v>0</v>
      </c>
      <c r="K31" s="331">
        <f t="shared" si="9"/>
        <v>0</v>
      </c>
    </row>
    <row r="32" spans="1:11" ht="12.75" x14ac:dyDescent="0.2">
      <c r="A32" s="111">
        <v>100210</v>
      </c>
      <c r="B32" s="89" t="s">
        <v>38</v>
      </c>
      <c r="C32" s="83">
        <v>542</v>
      </c>
      <c r="D32" s="84">
        <v>0</v>
      </c>
      <c r="E32" s="328">
        <f t="shared" si="6"/>
        <v>542</v>
      </c>
      <c r="F32" s="354">
        <v>0</v>
      </c>
      <c r="G32" s="354">
        <v>0</v>
      </c>
      <c r="H32" s="355">
        <f t="shared" si="7"/>
        <v>0</v>
      </c>
      <c r="I32" s="86">
        <f t="shared" si="8"/>
        <v>0</v>
      </c>
      <c r="J32" s="87">
        <f t="shared" si="9"/>
        <v>0</v>
      </c>
      <c r="K32" s="331">
        <f t="shared" si="9"/>
        <v>0</v>
      </c>
    </row>
    <row r="33" spans="1:11" ht="12.75" x14ac:dyDescent="0.2">
      <c r="A33" s="111">
        <v>100214</v>
      </c>
      <c r="B33" s="89" t="s">
        <v>39</v>
      </c>
      <c r="C33" s="83">
        <v>7118</v>
      </c>
      <c r="D33" s="84">
        <v>0</v>
      </c>
      <c r="E33" s="328">
        <f t="shared" si="6"/>
        <v>7118</v>
      </c>
      <c r="F33" s="354">
        <v>0</v>
      </c>
      <c r="G33" s="354">
        <v>0</v>
      </c>
      <c r="H33" s="355">
        <f t="shared" si="7"/>
        <v>0</v>
      </c>
      <c r="I33" s="86">
        <f t="shared" si="8"/>
        <v>0</v>
      </c>
      <c r="J33" s="87">
        <f t="shared" si="9"/>
        <v>0</v>
      </c>
      <c r="K33" s="331">
        <f t="shared" si="9"/>
        <v>0</v>
      </c>
    </row>
    <row r="34" spans="1:11" ht="12.75" x14ac:dyDescent="0.2">
      <c r="A34" s="111">
        <v>100214</v>
      </c>
      <c r="B34" s="89" t="s">
        <v>40</v>
      </c>
      <c r="C34" s="83">
        <v>11827</v>
      </c>
      <c r="D34" s="84">
        <v>0</v>
      </c>
      <c r="E34" s="328">
        <f t="shared" si="6"/>
        <v>11827</v>
      </c>
      <c r="F34" s="354">
        <v>0</v>
      </c>
      <c r="G34" s="354">
        <v>0</v>
      </c>
      <c r="H34" s="355">
        <f t="shared" si="7"/>
        <v>0</v>
      </c>
      <c r="I34" s="86">
        <f t="shared" si="8"/>
        <v>0</v>
      </c>
      <c r="J34" s="87">
        <f t="shared" si="9"/>
        <v>0</v>
      </c>
      <c r="K34" s="331">
        <f t="shared" si="9"/>
        <v>0</v>
      </c>
    </row>
    <row r="35" spans="1:11" ht="12.75" x14ac:dyDescent="0.2">
      <c r="A35" s="111">
        <v>100214</v>
      </c>
      <c r="B35" s="89" t="s">
        <v>41</v>
      </c>
      <c r="C35" s="83">
        <v>158</v>
      </c>
      <c r="D35" s="84">
        <v>0</v>
      </c>
      <c r="E35" s="328">
        <f t="shared" si="6"/>
        <v>158</v>
      </c>
      <c r="F35" s="354">
        <v>0</v>
      </c>
      <c r="G35" s="354">
        <v>0</v>
      </c>
      <c r="H35" s="355">
        <f t="shared" si="7"/>
        <v>0</v>
      </c>
      <c r="I35" s="86">
        <f t="shared" si="8"/>
        <v>0</v>
      </c>
      <c r="J35" s="87">
        <f t="shared" si="9"/>
        <v>0</v>
      </c>
      <c r="K35" s="331">
        <f t="shared" si="9"/>
        <v>0</v>
      </c>
    </row>
    <row r="36" spans="1:11" ht="12.75" x14ac:dyDescent="0.2">
      <c r="A36" s="111">
        <v>100400</v>
      </c>
      <c r="B36" s="89" t="s">
        <v>42</v>
      </c>
      <c r="C36" s="83">
        <v>111</v>
      </c>
      <c r="D36" s="84">
        <v>19</v>
      </c>
      <c r="E36" s="328">
        <f t="shared" si="6"/>
        <v>130</v>
      </c>
      <c r="F36" s="354">
        <v>0</v>
      </c>
      <c r="G36" s="354">
        <v>0</v>
      </c>
      <c r="H36" s="355">
        <f t="shared" si="7"/>
        <v>0</v>
      </c>
      <c r="I36" s="86">
        <f t="shared" si="8"/>
        <v>0</v>
      </c>
      <c r="J36" s="87">
        <f t="shared" si="9"/>
        <v>0</v>
      </c>
      <c r="K36" s="331">
        <f t="shared" si="9"/>
        <v>0</v>
      </c>
    </row>
    <row r="37" spans="1:11" ht="12.75" x14ac:dyDescent="0.2">
      <c r="A37" s="111">
        <v>100402</v>
      </c>
      <c r="B37" s="89" t="s">
        <v>43</v>
      </c>
      <c r="C37" s="83">
        <v>42</v>
      </c>
      <c r="D37" s="84">
        <v>19</v>
      </c>
      <c r="E37" s="328">
        <f t="shared" si="6"/>
        <v>61</v>
      </c>
      <c r="F37" s="354">
        <v>0</v>
      </c>
      <c r="G37" s="354">
        <v>0</v>
      </c>
      <c r="H37" s="355">
        <f t="shared" si="7"/>
        <v>0</v>
      </c>
      <c r="I37" s="86">
        <f t="shared" si="8"/>
        <v>0</v>
      </c>
      <c r="J37" s="87">
        <f t="shared" si="9"/>
        <v>0</v>
      </c>
      <c r="K37" s="331">
        <f t="shared" si="9"/>
        <v>0</v>
      </c>
    </row>
    <row r="38" spans="1:11" ht="12.75" x14ac:dyDescent="0.2">
      <c r="A38" s="111">
        <v>100415</v>
      </c>
      <c r="B38" s="89" t="s">
        <v>44</v>
      </c>
      <c r="C38" s="83">
        <v>94</v>
      </c>
      <c r="D38" s="84">
        <v>19</v>
      </c>
      <c r="E38" s="328">
        <f t="shared" si="6"/>
        <v>113</v>
      </c>
      <c r="F38" s="354">
        <v>0</v>
      </c>
      <c r="G38" s="354">
        <v>0</v>
      </c>
      <c r="H38" s="355">
        <f t="shared" si="7"/>
        <v>0</v>
      </c>
      <c r="I38" s="86">
        <f t="shared" si="8"/>
        <v>0</v>
      </c>
      <c r="J38" s="87">
        <f t="shared" si="9"/>
        <v>0</v>
      </c>
      <c r="K38" s="331">
        <f t="shared" si="9"/>
        <v>0</v>
      </c>
    </row>
    <row r="39" spans="1:11" ht="12.75" x14ac:dyDescent="0.2">
      <c r="A39" s="111">
        <v>100430</v>
      </c>
      <c r="B39" s="89" t="s">
        <v>45</v>
      </c>
      <c r="C39" s="83">
        <v>108</v>
      </c>
      <c r="D39" s="84">
        <v>19</v>
      </c>
      <c r="E39" s="328">
        <f t="shared" si="6"/>
        <v>127</v>
      </c>
      <c r="F39" s="354">
        <v>0</v>
      </c>
      <c r="G39" s="354">
        <v>0</v>
      </c>
      <c r="H39" s="355">
        <f t="shared" si="7"/>
        <v>0</v>
      </c>
      <c r="I39" s="86">
        <f t="shared" si="8"/>
        <v>0</v>
      </c>
      <c r="J39" s="87">
        <f t="shared" si="9"/>
        <v>0</v>
      </c>
      <c r="K39" s="331">
        <f t="shared" si="9"/>
        <v>0</v>
      </c>
    </row>
    <row r="40" spans="1:11" ht="12.75" x14ac:dyDescent="0.2">
      <c r="A40" s="111">
        <v>101300</v>
      </c>
      <c r="B40" s="89" t="s">
        <v>46</v>
      </c>
      <c r="C40" s="83">
        <v>6</v>
      </c>
      <c r="D40" s="84">
        <v>0</v>
      </c>
      <c r="E40" s="328">
        <f t="shared" si="6"/>
        <v>6</v>
      </c>
      <c r="F40" s="354">
        <v>0</v>
      </c>
      <c r="G40" s="354">
        <v>0</v>
      </c>
      <c r="H40" s="355">
        <f t="shared" si="7"/>
        <v>0</v>
      </c>
      <c r="I40" s="86">
        <f t="shared" si="8"/>
        <v>0</v>
      </c>
      <c r="J40" s="87">
        <f t="shared" si="9"/>
        <v>0</v>
      </c>
      <c r="K40" s="331">
        <f t="shared" si="9"/>
        <v>0</v>
      </c>
    </row>
    <row r="41" spans="1:11" ht="12.75" x14ac:dyDescent="0.2">
      <c r="A41" s="111">
        <v>101310</v>
      </c>
      <c r="B41" s="89" t="s">
        <v>47</v>
      </c>
      <c r="C41" s="83">
        <v>3374</v>
      </c>
      <c r="D41" s="84">
        <v>0</v>
      </c>
      <c r="E41" s="328">
        <f t="shared" si="6"/>
        <v>3374</v>
      </c>
      <c r="F41" s="354">
        <v>0</v>
      </c>
      <c r="G41" s="354">
        <v>0</v>
      </c>
      <c r="H41" s="355">
        <f t="shared" si="7"/>
        <v>0</v>
      </c>
      <c r="I41" s="86">
        <f t="shared" si="8"/>
        <v>0</v>
      </c>
      <c r="J41" s="87">
        <f t="shared" si="9"/>
        <v>0</v>
      </c>
      <c r="K41" s="331">
        <f t="shared" si="9"/>
        <v>0</v>
      </c>
    </row>
    <row r="42" spans="1:11" ht="12.75" x14ac:dyDescent="0.2">
      <c r="A42" s="111">
        <v>101321</v>
      </c>
      <c r="B42" s="89" t="s">
        <v>48</v>
      </c>
      <c r="C42" s="292">
        <v>41</v>
      </c>
      <c r="D42" s="84">
        <v>0</v>
      </c>
      <c r="E42" s="328">
        <f t="shared" si="6"/>
        <v>41</v>
      </c>
      <c r="F42" s="354">
        <v>0</v>
      </c>
      <c r="G42" s="354">
        <v>0</v>
      </c>
      <c r="H42" s="355">
        <f t="shared" si="7"/>
        <v>0</v>
      </c>
      <c r="I42" s="86">
        <f t="shared" si="8"/>
        <v>0</v>
      </c>
      <c r="J42" s="87">
        <f t="shared" si="9"/>
        <v>0</v>
      </c>
      <c r="K42" s="331">
        <f t="shared" si="9"/>
        <v>0</v>
      </c>
    </row>
    <row r="43" spans="1:11" ht="12.75" x14ac:dyDescent="0.2">
      <c r="A43" s="98"/>
      <c r="B43" s="99"/>
      <c r="C43" s="81"/>
      <c r="D43" s="82"/>
      <c r="E43" s="383"/>
      <c r="F43" s="347"/>
      <c r="G43" s="347"/>
      <c r="H43" s="348"/>
      <c r="I43" s="90"/>
      <c r="J43" s="91"/>
      <c r="K43" s="92"/>
    </row>
    <row r="44" spans="1:11" ht="12.75" x14ac:dyDescent="0.2">
      <c r="A44" s="123"/>
      <c r="B44" s="11"/>
      <c r="C44" s="12"/>
      <c r="D44" s="36"/>
      <c r="E44" s="36"/>
      <c r="F44" s="349"/>
      <c r="G44" s="349"/>
      <c r="H44" s="349"/>
      <c r="I44" s="13"/>
      <c r="J44" s="13"/>
      <c r="K44" s="124"/>
    </row>
    <row r="45" spans="1:11" ht="12.75" x14ac:dyDescent="0.2">
      <c r="A45" s="125"/>
      <c r="B45" s="10" t="s">
        <v>49</v>
      </c>
      <c r="C45" s="14"/>
      <c r="D45" s="303"/>
      <c r="E45" s="37"/>
      <c r="F45" s="366"/>
      <c r="G45" s="366"/>
      <c r="H45" s="350"/>
      <c r="I45" s="103"/>
      <c r="J45" s="12"/>
      <c r="K45" s="127"/>
    </row>
    <row r="46" spans="1:11" ht="12.75" x14ac:dyDescent="0.2">
      <c r="A46" s="109">
        <v>150030</v>
      </c>
      <c r="B46" s="110" t="s">
        <v>50</v>
      </c>
      <c r="C46" s="100">
        <v>11</v>
      </c>
      <c r="D46" s="84">
        <v>0</v>
      </c>
      <c r="E46" s="382">
        <f t="shared" ref="E46:E57" si="10">D46+C46</f>
        <v>11</v>
      </c>
      <c r="F46" s="367">
        <v>0</v>
      </c>
      <c r="G46" s="367">
        <v>0</v>
      </c>
      <c r="H46" s="352">
        <f t="shared" ref="H46:H57" si="11">F46 + G46</f>
        <v>0</v>
      </c>
      <c r="I46" s="104">
        <f t="shared" ref="I46:I57" si="12">F46*C46</f>
        <v>0</v>
      </c>
      <c r="J46" s="105">
        <f t="shared" ref="J46:J57" si="13">D46*G46</f>
        <v>0</v>
      </c>
      <c r="K46" s="340">
        <f>H46*E46</f>
        <v>0</v>
      </c>
    </row>
    <row r="47" spans="1:11" ht="12.75" x14ac:dyDescent="0.2">
      <c r="A47" s="111">
        <v>150122</v>
      </c>
      <c r="B47" s="89" t="s">
        <v>51</v>
      </c>
      <c r="C47" s="83">
        <v>10466</v>
      </c>
      <c r="D47" s="84">
        <v>0</v>
      </c>
      <c r="E47" s="328">
        <f t="shared" si="10"/>
        <v>10466</v>
      </c>
      <c r="F47" s="354">
        <v>0</v>
      </c>
      <c r="G47" s="354">
        <v>0</v>
      </c>
      <c r="H47" s="355">
        <f t="shared" si="11"/>
        <v>0</v>
      </c>
      <c r="I47" s="86">
        <f t="shared" si="12"/>
        <v>0</v>
      </c>
      <c r="J47" s="87">
        <f t="shared" si="13"/>
        <v>0</v>
      </c>
      <c r="K47" s="339">
        <f t="shared" ref="K47:K57" si="14">H47*E47</f>
        <v>0</v>
      </c>
    </row>
    <row r="48" spans="1:11" ht="12.75" x14ac:dyDescent="0.2">
      <c r="A48" s="111">
        <v>150300</v>
      </c>
      <c r="B48" s="89" t="s">
        <v>52</v>
      </c>
      <c r="C48" s="83">
        <v>67</v>
      </c>
      <c r="D48" s="84">
        <v>0</v>
      </c>
      <c r="E48" s="328">
        <f t="shared" si="10"/>
        <v>67</v>
      </c>
      <c r="F48" s="354">
        <v>0</v>
      </c>
      <c r="G48" s="354">
        <v>0</v>
      </c>
      <c r="H48" s="355">
        <f t="shared" si="11"/>
        <v>0</v>
      </c>
      <c r="I48" s="86">
        <f t="shared" si="12"/>
        <v>0</v>
      </c>
      <c r="J48" s="87">
        <f t="shared" si="13"/>
        <v>0</v>
      </c>
      <c r="K48" s="339">
        <f t="shared" si="14"/>
        <v>0</v>
      </c>
    </row>
    <row r="49" spans="1:11" ht="12.75" x14ac:dyDescent="0.2">
      <c r="A49" s="111">
        <v>150320</v>
      </c>
      <c r="B49" s="89" t="s">
        <v>53</v>
      </c>
      <c r="C49" s="83">
        <v>71</v>
      </c>
      <c r="D49" s="84">
        <v>0</v>
      </c>
      <c r="E49" s="328">
        <f t="shared" si="10"/>
        <v>71</v>
      </c>
      <c r="F49" s="354">
        <v>0</v>
      </c>
      <c r="G49" s="354">
        <v>0</v>
      </c>
      <c r="H49" s="355">
        <f t="shared" si="11"/>
        <v>0</v>
      </c>
      <c r="I49" s="86">
        <f t="shared" si="12"/>
        <v>0</v>
      </c>
      <c r="J49" s="87">
        <f t="shared" si="13"/>
        <v>0</v>
      </c>
      <c r="K49" s="339">
        <f t="shared" si="14"/>
        <v>0</v>
      </c>
    </row>
    <row r="50" spans="1:11" ht="12.75" x14ac:dyDescent="0.2">
      <c r="A50" s="111">
        <v>151351</v>
      </c>
      <c r="B50" s="89" t="s">
        <v>54</v>
      </c>
      <c r="C50" s="83">
        <v>19852</v>
      </c>
      <c r="D50" s="84">
        <v>0</v>
      </c>
      <c r="E50" s="328">
        <f t="shared" si="10"/>
        <v>19852</v>
      </c>
      <c r="F50" s="354">
        <v>0</v>
      </c>
      <c r="G50" s="354">
        <v>0</v>
      </c>
      <c r="H50" s="355">
        <f t="shared" si="11"/>
        <v>0</v>
      </c>
      <c r="I50" s="86">
        <f t="shared" si="12"/>
        <v>0</v>
      </c>
      <c r="J50" s="87">
        <f t="shared" si="13"/>
        <v>0</v>
      </c>
      <c r="K50" s="339">
        <f t="shared" si="14"/>
        <v>0</v>
      </c>
    </row>
    <row r="51" spans="1:11" ht="12.75" x14ac:dyDescent="0.2">
      <c r="A51" s="111">
        <v>151353</v>
      </c>
      <c r="B51" s="89" t="s">
        <v>55</v>
      </c>
      <c r="C51" s="83">
        <v>1</v>
      </c>
      <c r="D51" s="84">
        <v>0</v>
      </c>
      <c r="E51" s="328">
        <f t="shared" si="10"/>
        <v>1</v>
      </c>
      <c r="F51" s="354">
        <v>0</v>
      </c>
      <c r="G51" s="354">
        <v>0</v>
      </c>
      <c r="H51" s="355">
        <f t="shared" si="11"/>
        <v>0</v>
      </c>
      <c r="I51" s="86">
        <f t="shared" si="12"/>
        <v>0</v>
      </c>
      <c r="J51" s="87">
        <f t="shared" si="13"/>
        <v>0</v>
      </c>
      <c r="K51" s="339">
        <f t="shared" si="14"/>
        <v>0</v>
      </c>
    </row>
    <row r="52" spans="1:11" ht="12.75" x14ac:dyDescent="0.2">
      <c r="A52" s="111">
        <v>151353</v>
      </c>
      <c r="B52" s="89" t="s">
        <v>56</v>
      </c>
      <c r="C52" s="83">
        <v>1</v>
      </c>
      <c r="D52" s="84">
        <v>0</v>
      </c>
      <c r="E52" s="328">
        <f t="shared" si="10"/>
        <v>1</v>
      </c>
      <c r="F52" s="354">
        <v>0</v>
      </c>
      <c r="G52" s="354">
        <v>0</v>
      </c>
      <c r="H52" s="355">
        <f t="shared" si="11"/>
        <v>0</v>
      </c>
      <c r="I52" s="86">
        <f t="shared" si="12"/>
        <v>0</v>
      </c>
      <c r="J52" s="87">
        <f t="shared" si="13"/>
        <v>0</v>
      </c>
      <c r="K52" s="339">
        <f t="shared" si="14"/>
        <v>0</v>
      </c>
    </row>
    <row r="53" spans="1:11" ht="12.75" x14ac:dyDescent="0.2">
      <c r="A53" s="111">
        <v>200010</v>
      </c>
      <c r="B53" s="89" t="s">
        <v>57</v>
      </c>
      <c r="C53" s="83">
        <v>11</v>
      </c>
      <c r="D53" s="84">
        <v>0</v>
      </c>
      <c r="E53" s="328">
        <f t="shared" si="10"/>
        <v>11</v>
      </c>
      <c r="F53" s="354">
        <v>0</v>
      </c>
      <c r="G53" s="354">
        <v>0</v>
      </c>
      <c r="H53" s="355">
        <f t="shared" si="11"/>
        <v>0</v>
      </c>
      <c r="I53" s="86">
        <f t="shared" si="12"/>
        <v>0</v>
      </c>
      <c r="J53" s="87">
        <f t="shared" si="13"/>
        <v>0</v>
      </c>
      <c r="K53" s="339">
        <f t="shared" si="14"/>
        <v>0</v>
      </c>
    </row>
    <row r="54" spans="1:11" ht="12.75" x14ac:dyDescent="0.2">
      <c r="A54" s="111">
        <v>200110</v>
      </c>
      <c r="B54" s="89" t="s">
        <v>58</v>
      </c>
      <c r="C54" s="83">
        <v>19852</v>
      </c>
      <c r="D54" s="84">
        <v>0</v>
      </c>
      <c r="E54" s="328">
        <f t="shared" si="10"/>
        <v>19852</v>
      </c>
      <c r="F54" s="354">
        <v>0</v>
      </c>
      <c r="G54" s="354">
        <v>0</v>
      </c>
      <c r="H54" s="355">
        <f t="shared" si="11"/>
        <v>0</v>
      </c>
      <c r="I54" s="86">
        <f t="shared" si="12"/>
        <v>0</v>
      </c>
      <c r="J54" s="87">
        <f t="shared" si="13"/>
        <v>0</v>
      </c>
      <c r="K54" s="339">
        <f t="shared" si="14"/>
        <v>0</v>
      </c>
    </row>
    <row r="55" spans="1:11" ht="12.75" x14ac:dyDescent="0.2">
      <c r="A55" s="111">
        <v>200201</v>
      </c>
      <c r="B55" s="89" t="s">
        <v>59</v>
      </c>
      <c r="C55" s="83">
        <v>117</v>
      </c>
      <c r="D55" s="84">
        <v>0</v>
      </c>
      <c r="E55" s="328">
        <f t="shared" si="10"/>
        <v>117</v>
      </c>
      <c r="F55" s="354">
        <v>0</v>
      </c>
      <c r="G55" s="354">
        <v>0</v>
      </c>
      <c r="H55" s="355">
        <f t="shared" si="11"/>
        <v>0</v>
      </c>
      <c r="I55" s="86">
        <f t="shared" si="12"/>
        <v>0</v>
      </c>
      <c r="J55" s="87">
        <f t="shared" si="13"/>
        <v>0</v>
      </c>
      <c r="K55" s="339">
        <f t="shared" si="14"/>
        <v>0</v>
      </c>
    </row>
    <row r="56" spans="1:11" ht="12.75" x14ac:dyDescent="0.2">
      <c r="A56" s="111">
        <v>200209</v>
      </c>
      <c r="B56" s="89" t="s">
        <v>60</v>
      </c>
      <c r="C56" s="83">
        <v>1</v>
      </c>
      <c r="D56" s="84">
        <v>0</v>
      </c>
      <c r="E56" s="328">
        <f t="shared" si="10"/>
        <v>1</v>
      </c>
      <c r="F56" s="354">
        <v>0</v>
      </c>
      <c r="G56" s="354">
        <v>0</v>
      </c>
      <c r="H56" s="355">
        <f t="shared" si="11"/>
        <v>0</v>
      </c>
      <c r="I56" s="86">
        <f t="shared" si="12"/>
        <v>0</v>
      </c>
      <c r="J56" s="87">
        <f t="shared" si="13"/>
        <v>0</v>
      </c>
      <c r="K56" s="339">
        <f t="shared" si="14"/>
        <v>0</v>
      </c>
    </row>
    <row r="57" spans="1:11" ht="12.75" x14ac:dyDescent="0.2">
      <c r="A57" s="315">
        <v>200301</v>
      </c>
      <c r="B57" s="316" t="s">
        <v>61</v>
      </c>
      <c r="C57" s="317">
        <v>9</v>
      </c>
      <c r="D57" s="318">
        <v>0</v>
      </c>
      <c r="E57" s="384">
        <f t="shared" si="10"/>
        <v>9</v>
      </c>
      <c r="F57" s="357">
        <v>0</v>
      </c>
      <c r="G57" s="357">
        <v>0</v>
      </c>
      <c r="H57" s="358">
        <f t="shared" si="11"/>
        <v>0</v>
      </c>
      <c r="I57" s="319">
        <f t="shared" si="12"/>
        <v>0</v>
      </c>
      <c r="J57" s="320">
        <f t="shared" si="13"/>
        <v>0</v>
      </c>
      <c r="K57" s="341">
        <f t="shared" si="14"/>
        <v>0</v>
      </c>
    </row>
    <row r="58" spans="1:11" ht="12.75" x14ac:dyDescent="0.2">
      <c r="A58" s="123"/>
      <c r="B58" s="11"/>
      <c r="C58" s="12"/>
      <c r="D58" s="36"/>
      <c r="E58" s="36"/>
      <c r="F58" s="349"/>
      <c r="G58" s="349"/>
      <c r="H58" s="349"/>
      <c r="I58" s="13"/>
      <c r="J58" s="13"/>
      <c r="K58" s="332"/>
    </row>
    <row r="59" spans="1:11" ht="12.75" x14ac:dyDescent="0.2">
      <c r="A59" s="125"/>
      <c r="B59" s="10" t="s">
        <v>62</v>
      </c>
      <c r="C59" s="14"/>
      <c r="D59" s="37"/>
      <c r="E59" s="37"/>
      <c r="F59" s="350"/>
      <c r="G59" s="350"/>
      <c r="H59" s="350"/>
      <c r="I59" s="103"/>
      <c r="J59" s="12"/>
      <c r="K59" s="333"/>
    </row>
    <row r="60" spans="1:11" ht="12.75" x14ac:dyDescent="0.2">
      <c r="A60" s="109">
        <v>350100</v>
      </c>
      <c r="B60" s="110" t="s">
        <v>63</v>
      </c>
      <c r="C60" s="100">
        <v>79</v>
      </c>
      <c r="D60" s="101">
        <v>0</v>
      </c>
      <c r="E60" s="382">
        <f t="shared" ref="E60:E72" si="15">D60+C60</f>
        <v>79</v>
      </c>
      <c r="F60" s="351">
        <v>0</v>
      </c>
      <c r="G60" s="351">
        <v>0</v>
      </c>
      <c r="H60" s="352">
        <f t="shared" ref="H60:H72" si="16">F60 + G60</f>
        <v>0</v>
      </c>
      <c r="I60" s="104">
        <f t="shared" ref="I60:I72" si="17">F60*C60</f>
        <v>0</v>
      </c>
      <c r="J60" s="105">
        <f t="shared" ref="J60:J72" si="18">D60*G60</f>
        <v>0</v>
      </c>
      <c r="K60" s="339">
        <f>H60*E60</f>
        <v>0</v>
      </c>
    </row>
    <row r="61" spans="1:11" ht="12.75" x14ac:dyDescent="0.2">
      <c r="A61" s="111">
        <v>350120</v>
      </c>
      <c r="B61" s="89" t="s">
        <v>64</v>
      </c>
      <c r="C61" s="83">
        <v>75</v>
      </c>
      <c r="D61" s="84">
        <v>0</v>
      </c>
      <c r="E61" s="328">
        <f t="shared" si="15"/>
        <v>75</v>
      </c>
      <c r="F61" s="354">
        <v>0</v>
      </c>
      <c r="G61" s="354">
        <v>0</v>
      </c>
      <c r="H61" s="355">
        <f t="shared" si="16"/>
        <v>0</v>
      </c>
      <c r="I61" s="86">
        <f t="shared" si="17"/>
        <v>0</v>
      </c>
      <c r="J61" s="87">
        <f t="shared" si="18"/>
        <v>0</v>
      </c>
      <c r="K61" s="339">
        <f t="shared" ref="K61:K72" si="19">H61*E61</f>
        <v>0</v>
      </c>
    </row>
    <row r="62" spans="1:11" ht="12.75" x14ac:dyDescent="0.2">
      <c r="A62" s="111">
        <v>350122</v>
      </c>
      <c r="B62" s="89" t="s">
        <v>65</v>
      </c>
      <c r="C62" s="83">
        <v>8</v>
      </c>
      <c r="D62" s="84">
        <v>0</v>
      </c>
      <c r="E62" s="328">
        <f t="shared" si="15"/>
        <v>8</v>
      </c>
      <c r="F62" s="354">
        <v>0</v>
      </c>
      <c r="G62" s="354">
        <v>0</v>
      </c>
      <c r="H62" s="355">
        <f t="shared" si="16"/>
        <v>0</v>
      </c>
      <c r="I62" s="86">
        <f t="shared" si="17"/>
        <v>0</v>
      </c>
      <c r="J62" s="87">
        <f t="shared" si="18"/>
        <v>0</v>
      </c>
      <c r="K62" s="339">
        <f t="shared" si="19"/>
        <v>0</v>
      </c>
    </row>
    <row r="63" spans="1:11" ht="12.75" x14ac:dyDescent="0.2">
      <c r="A63" s="111">
        <v>350300</v>
      </c>
      <c r="B63" s="89" t="s">
        <v>66</v>
      </c>
      <c r="C63" s="83">
        <v>113</v>
      </c>
      <c r="D63" s="84">
        <v>2</v>
      </c>
      <c r="E63" s="328">
        <f t="shared" si="15"/>
        <v>115</v>
      </c>
      <c r="F63" s="354">
        <v>0</v>
      </c>
      <c r="G63" s="354">
        <v>0</v>
      </c>
      <c r="H63" s="355">
        <f t="shared" si="16"/>
        <v>0</v>
      </c>
      <c r="I63" s="86">
        <f t="shared" si="17"/>
        <v>0</v>
      </c>
      <c r="J63" s="87">
        <f t="shared" si="18"/>
        <v>0</v>
      </c>
      <c r="K63" s="339">
        <f t="shared" si="19"/>
        <v>0</v>
      </c>
    </row>
    <row r="64" spans="1:11" ht="12.75" x14ac:dyDescent="0.2">
      <c r="A64" s="111">
        <v>350300</v>
      </c>
      <c r="B64" s="89" t="s">
        <v>67</v>
      </c>
      <c r="C64" s="83">
        <v>33</v>
      </c>
      <c r="D64" s="84">
        <v>1</v>
      </c>
      <c r="E64" s="328">
        <f t="shared" si="15"/>
        <v>34</v>
      </c>
      <c r="F64" s="354">
        <v>0</v>
      </c>
      <c r="G64" s="354">
        <v>0</v>
      </c>
      <c r="H64" s="355">
        <f t="shared" si="16"/>
        <v>0</v>
      </c>
      <c r="I64" s="86">
        <f t="shared" si="17"/>
        <v>0</v>
      </c>
      <c r="J64" s="87">
        <f t="shared" si="18"/>
        <v>0</v>
      </c>
      <c r="K64" s="339">
        <f t="shared" si="19"/>
        <v>0</v>
      </c>
    </row>
    <row r="65" spans="1:11" ht="12.75" x14ac:dyDescent="0.2">
      <c r="A65" s="111">
        <v>350320</v>
      </c>
      <c r="B65" s="89" t="s">
        <v>68</v>
      </c>
      <c r="C65" s="83">
        <v>73</v>
      </c>
      <c r="D65" s="84">
        <v>1</v>
      </c>
      <c r="E65" s="328">
        <f t="shared" si="15"/>
        <v>74</v>
      </c>
      <c r="F65" s="354">
        <v>0</v>
      </c>
      <c r="G65" s="354">
        <v>0</v>
      </c>
      <c r="H65" s="355">
        <f t="shared" si="16"/>
        <v>0</v>
      </c>
      <c r="I65" s="86">
        <f t="shared" si="17"/>
        <v>0</v>
      </c>
      <c r="J65" s="87">
        <f t="shared" si="18"/>
        <v>0</v>
      </c>
      <c r="K65" s="339">
        <f t="shared" si="19"/>
        <v>0</v>
      </c>
    </row>
    <row r="66" spans="1:11" ht="12.75" x14ac:dyDescent="0.2">
      <c r="A66" s="111">
        <v>350530</v>
      </c>
      <c r="B66" s="89" t="s">
        <v>69</v>
      </c>
      <c r="C66" s="83">
        <v>2</v>
      </c>
      <c r="D66" s="84">
        <v>0</v>
      </c>
      <c r="E66" s="328">
        <f t="shared" si="15"/>
        <v>2</v>
      </c>
      <c r="F66" s="354">
        <v>0</v>
      </c>
      <c r="G66" s="354">
        <v>0</v>
      </c>
      <c r="H66" s="355">
        <f t="shared" si="16"/>
        <v>0</v>
      </c>
      <c r="I66" s="86">
        <f t="shared" si="17"/>
        <v>0</v>
      </c>
      <c r="J66" s="87">
        <f t="shared" si="18"/>
        <v>0</v>
      </c>
      <c r="K66" s="339">
        <f t="shared" si="19"/>
        <v>0</v>
      </c>
    </row>
    <row r="67" spans="1:11" ht="12.75" x14ac:dyDescent="0.2">
      <c r="A67" s="111">
        <v>350531</v>
      </c>
      <c r="B67" s="89" t="s">
        <v>70</v>
      </c>
      <c r="C67" s="83">
        <v>12</v>
      </c>
      <c r="D67" s="84">
        <v>0</v>
      </c>
      <c r="E67" s="328">
        <f t="shared" si="15"/>
        <v>12</v>
      </c>
      <c r="F67" s="354">
        <v>0</v>
      </c>
      <c r="G67" s="354">
        <v>0</v>
      </c>
      <c r="H67" s="355">
        <f t="shared" si="16"/>
        <v>0</v>
      </c>
      <c r="I67" s="86">
        <f t="shared" si="17"/>
        <v>0</v>
      </c>
      <c r="J67" s="87">
        <f t="shared" si="18"/>
        <v>0</v>
      </c>
      <c r="K67" s="339">
        <f t="shared" si="19"/>
        <v>0</v>
      </c>
    </row>
    <row r="68" spans="1:11" ht="12.75" x14ac:dyDescent="0.2">
      <c r="A68" s="111">
        <v>350351</v>
      </c>
      <c r="B68" s="89" t="s">
        <v>71</v>
      </c>
      <c r="C68" s="83">
        <v>1</v>
      </c>
      <c r="D68" s="84">
        <v>0</v>
      </c>
      <c r="E68" s="328">
        <f t="shared" si="15"/>
        <v>1</v>
      </c>
      <c r="F68" s="354">
        <v>0</v>
      </c>
      <c r="G68" s="354">
        <v>0</v>
      </c>
      <c r="H68" s="355">
        <f t="shared" si="16"/>
        <v>0</v>
      </c>
      <c r="I68" s="86">
        <f t="shared" si="17"/>
        <v>0</v>
      </c>
      <c r="J68" s="87">
        <f t="shared" si="18"/>
        <v>0</v>
      </c>
      <c r="K68" s="339">
        <f t="shared" si="19"/>
        <v>0</v>
      </c>
    </row>
    <row r="69" spans="1:11" ht="12.75" x14ac:dyDescent="0.2">
      <c r="A69" s="111">
        <v>350541</v>
      </c>
      <c r="B69" s="89" t="s">
        <v>72</v>
      </c>
      <c r="C69" s="83">
        <v>1</v>
      </c>
      <c r="D69" s="84">
        <v>0</v>
      </c>
      <c r="E69" s="328">
        <f t="shared" si="15"/>
        <v>1</v>
      </c>
      <c r="F69" s="354">
        <v>0</v>
      </c>
      <c r="G69" s="354">
        <v>0</v>
      </c>
      <c r="H69" s="355">
        <f t="shared" si="16"/>
        <v>0</v>
      </c>
      <c r="I69" s="86">
        <f t="shared" si="17"/>
        <v>0</v>
      </c>
      <c r="J69" s="87">
        <f t="shared" si="18"/>
        <v>0</v>
      </c>
      <c r="K69" s="339">
        <f t="shared" si="19"/>
        <v>0</v>
      </c>
    </row>
    <row r="70" spans="1:11" ht="12.75" x14ac:dyDescent="0.2">
      <c r="A70" s="111">
        <v>350560</v>
      </c>
      <c r="B70" s="89" t="s">
        <v>73</v>
      </c>
      <c r="C70" s="83">
        <v>1</v>
      </c>
      <c r="D70" s="84">
        <v>0</v>
      </c>
      <c r="E70" s="328">
        <f t="shared" si="15"/>
        <v>1</v>
      </c>
      <c r="F70" s="354">
        <v>0</v>
      </c>
      <c r="G70" s="354">
        <v>0</v>
      </c>
      <c r="H70" s="355">
        <f t="shared" si="16"/>
        <v>0</v>
      </c>
      <c r="I70" s="86">
        <f t="shared" si="17"/>
        <v>0</v>
      </c>
      <c r="J70" s="87">
        <f t="shared" si="18"/>
        <v>0</v>
      </c>
      <c r="K70" s="339">
        <f t="shared" si="19"/>
        <v>0</v>
      </c>
    </row>
    <row r="71" spans="1:11" ht="12.75" x14ac:dyDescent="0.2">
      <c r="A71" s="111">
        <v>350560</v>
      </c>
      <c r="B71" s="89" t="s">
        <v>74</v>
      </c>
      <c r="C71" s="83">
        <v>1</v>
      </c>
      <c r="D71" s="84">
        <v>0</v>
      </c>
      <c r="E71" s="328">
        <f t="shared" si="15"/>
        <v>1</v>
      </c>
      <c r="F71" s="354">
        <v>0</v>
      </c>
      <c r="G71" s="354">
        <v>0</v>
      </c>
      <c r="H71" s="355">
        <f t="shared" si="16"/>
        <v>0</v>
      </c>
      <c r="I71" s="86">
        <f t="shared" si="17"/>
        <v>0</v>
      </c>
      <c r="J71" s="87">
        <f t="shared" si="18"/>
        <v>0</v>
      </c>
      <c r="K71" s="339">
        <f t="shared" si="19"/>
        <v>0</v>
      </c>
    </row>
    <row r="72" spans="1:11" ht="12.75" x14ac:dyDescent="0.2">
      <c r="A72" s="315">
        <v>359999</v>
      </c>
      <c r="B72" s="316" t="s">
        <v>75</v>
      </c>
      <c r="C72" s="317">
        <v>25</v>
      </c>
      <c r="D72" s="318">
        <v>0</v>
      </c>
      <c r="E72" s="384">
        <f t="shared" si="15"/>
        <v>25</v>
      </c>
      <c r="F72" s="357">
        <v>0</v>
      </c>
      <c r="G72" s="357">
        <v>0</v>
      </c>
      <c r="H72" s="358">
        <f t="shared" si="16"/>
        <v>0</v>
      </c>
      <c r="I72" s="319">
        <f t="shared" si="17"/>
        <v>0</v>
      </c>
      <c r="J72" s="320">
        <f t="shared" si="18"/>
        <v>0</v>
      </c>
      <c r="K72" s="341">
        <f t="shared" si="19"/>
        <v>0</v>
      </c>
    </row>
    <row r="73" spans="1:11" ht="12.75" x14ac:dyDescent="0.2">
      <c r="A73" s="123"/>
      <c r="B73" s="11"/>
      <c r="C73" s="12"/>
      <c r="D73" s="36"/>
      <c r="E73" s="36"/>
      <c r="F73" s="349"/>
      <c r="G73" s="349"/>
      <c r="H73" s="349"/>
      <c r="I73" s="13"/>
      <c r="J73" s="13"/>
      <c r="K73" s="332"/>
    </row>
    <row r="74" spans="1:11" ht="12.75" x14ac:dyDescent="0.2">
      <c r="A74" s="125"/>
      <c r="B74" s="10" t="s">
        <v>76</v>
      </c>
      <c r="C74" s="14"/>
      <c r="D74" s="37"/>
      <c r="E74" s="37"/>
      <c r="F74" s="350"/>
      <c r="G74" s="350"/>
      <c r="H74" s="350"/>
      <c r="I74" s="103"/>
      <c r="J74" s="12"/>
      <c r="K74" s="336"/>
    </row>
    <row r="75" spans="1:11" ht="12.75" x14ac:dyDescent="0.2">
      <c r="A75" s="419">
        <v>55005</v>
      </c>
      <c r="B75" s="110" t="s">
        <v>77</v>
      </c>
      <c r="C75" s="100">
        <v>17</v>
      </c>
      <c r="D75" s="101">
        <v>1</v>
      </c>
      <c r="E75" s="382">
        <f t="shared" ref="E75:E84" si="20">D75+C75</f>
        <v>18</v>
      </c>
      <c r="F75" s="351">
        <v>0</v>
      </c>
      <c r="G75" s="351">
        <v>0</v>
      </c>
      <c r="H75" s="352">
        <f t="shared" ref="H75:H84" si="21">F75 + G75</f>
        <v>0</v>
      </c>
      <c r="I75" s="104">
        <f t="shared" ref="I75:I84" si="22">F75*C75</f>
        <v>0</v>
      </c>
      <c r="J75" s="105">
        <f t="shared" ref="J75:J84" si="23">D75*G75</f>
        <v>0</v>
      </c>
      <c r="K75" s="335">
        <f t="shared" ref="K75:K84" si="24">H75*E75</f>
        <v>0</v>
      </c>
    </row>
    <row r="76" spans="1:11" ht="12.75" x14ac:dyDescent="0.2">
      <c r="A76" s="111" t="s">
        <v>78</v>
      </c>
      <c r="B76" s="89" t="s">
        <v>79</v>
      </c>
      <c r="C76" s="83">
        <v>18</v>
      </c>
      <c r="D76" s="84">
        <v>0</v>
      </c>
      <c r="E76" s="328">
        <f t="shared" si="20"/>
        <v>18</v>
      </c>
      <c r="F76" s="354">
        <v>0</v>
      </c>
      <c r="G76" s="354">
        <v>0</v>
      </c>
      <c r="H76" s="355">
        <f t="shared" si="21"/>
        <v>0</v>
      </c>
      <c r="I76" s="86">
        <f t="shared" si="22"/>
        <v>0</v>
      </c>
      <c r="J76" s="87">
        <f t="shared" si="23"/>
        <v>0</v>
      </c>
      <c r="K76" s="330">
        <f t="shared" si="24"/>
        <v>0</v>
      </c>
    </row>
    <row r="77" spans="1:11" ht="12.75" x14ac:dyDescent="0.2">
      <c r="A77" s="111">
        <v>50400</v>
      </c>
      <c r="B77" s="89" t="s">
        <v>80</v>
      </c>
      <c r="C77" s="83">
        <v>16</v>
      </c>
      <c r="D77" s="84">
        <v>2</v>
      </c>
      <c r="E77" s="328">
        <f t="shared" si="20"/>
        <v>18</v>
      </c>
      <c r="F77" s="354">
        <v>0</v>
      </c>
      <c r="G77" s="354">
        <v>0</v>
      </c>
      <c r="H77" s="355">
        <f t="shared" si="21"/>
        <v>0</v>
      </c>
      <c r="I77" s="86">
        <f t="shared" si="22"/>
        <v>0</v>
      </c>
      <c r="J77" s="87">
        <f t="shared" si="23"/>
        <v>0</v>
      </c>
      <c r="K77" s="330">
        <f t="shared" si="24"/>
        <v>0</v>
      </c>
    </row>
    <row r="78" spans="1:11" ht="12.75" x14ac:dyDescent="0.2">
      <c r="A78" s="111">
        <v>50401</v>
      </c>
      <c r="B78" s="89" t="s">
        <v>81</v>
      </c>
      <c r="C78" s="83">
        <v>19806</v>
      </c>
      <c r="D78" s="84">
        <v>10476</v>
      </c>
      <c r="E78" s="328">
        <f t="shared" si="20"/>
        <v>30282</v>
      </c>
      <c r="F78" s="354">
        <v>0</v>
      </c>
      <c r="G78" s="354">
        <v>0</v>
      </c>
      <c r="H78" s="355">
        <f t="shared" si="21"/>
        <v>0</v>
      </c>
      <c r="I78" s="86">
        <f t="shared" si="22"/>
        <v>0</v>
      </c>
      <c r="J78" s="87">
        <f t="shared" si="23"/>
        <v>0</v>
      </c>
      <c r="K78" s="330">
        <f t="shared" si="24"/>
        <v>0</v>
      </c>
    </row>
    <row r="79" spans="1:11" ht="12.75" x14ac:dyDescent="0.2">
      <c r="A79" s="111">
        <v>50428</v>
      </c>
      <c r="B79" s="89" t="s">
        <v>82</v>
      </c>
      <c r="C79" s="83">
        <v>6687</v>
      </c>
      <c r="D79" s="84">
        <v>0</v>
      </c>
      <c r="E79" s="328">
        <f t="shared" si="20"/>
        <v>6687</v>
      </c>
      <c r="F79" s="354">
        <v>0</v>
      </c>
      <c r="G79" s="354">
        <v>0</v>
      </c>
      <c r="H79" s="355">
        <f t="shared" si="21"/>
        <v>0</v>
      </c>
      <c r="I79" s="86">
        <f t="shared" si="22"/>
        <v>0</v>
      </c>
      <c r="J79" s="87">
        <f t="shared" si="23"/>
        <v>0</v>
      </c>
      <c r="K79" s="330">
        <f t="shared" si="24"/>
        <v>0</v>
      </c>
    </row>
    <row r="80" spans="1:11" ht="12.75" x14ac:dyDescent="0.2">
      <c r="A80" s="111">
        <v>50620</v>
      </c>
      <c r="B80" s="89" t="s">
        <v>83</v>
      </c>
      <c r="C80" s="83">
        <v>14936</v>
      </c>
      <c r="D80" s="84">
        <v>5072</v>
      </c>
      <c r="E80" s="328">
        <f t="shared" si="20"/>
        <v>20008</v>
      </c>
      <c r="F80" s="354">
        <v>0</v>
      </c>
      <c r="G80" s="354">
        <v>0</v>
      </c>
      <c r="H80" s="355">
        <f t="shared" si="21"/>
        <v>0</v>
      </c>
      <c r="I80" s="86">
        <f t="shared" si="22"/>
        <v>0</v>
      </c>
      <c r="J80" s="87">
        <f t="shared" si="23"/>
        <v>0</v>
      </c>
      <c r="K80" s="330">
        <f t="shared" si="24"/>
        <v>0</v>
      </c>
    </row>
    <row r="81" spans="1:11" ht="12.75" x14ac:dyDescent="0.2">
      <c r="A81" s="111">
        <v>50620</v>
      </c>
      <c r="B81" s="89" t="s">
        <v>84</v>
      </c>
      <c r="C81" s="83">
        <v>6229</v>
      </c>
      <c r="D81" s="84">
        <v>9937</v>
      </c>
      <c r="E81" s="328">
        <f t="shared" si="20"/>
        <v>16166</v>
      </c>
      <c r="F81" s="354">
        <v>0</v>
      </c>
      <c r="G81" s="354">
        <v>0</v>
      </c>
      <c r="H81" s="355">
        <f t="shared" si="21"/>
        <v>0</v>
      </c>
      <c r="I81" s="86">
        <f t="shared" si="22"/>
        <v>0</v>
      </c>
      <c r="J81" s="87">
        <f t="shared" si="23"/>
        <v>0</v>
      </c>
      <c r="K81" s="330">
        <f t="shared" si="24"/>
        <v>0</v>
      </c>
    </row>
    <row r="82" spans="1:11" ht="12.75" x14ac:dyDescent="0.2">
      <c r="A82" s="111">
        <v>50620</v>
      </c>
      <c r="B82" s="89" t="s">
        <v>85</v>
      </c>
      <c r="C82" s="83">
        <v>0</v>
      </c>
      <c r="D82" s="84">
        <v>28</v>
      </c>
      <c r="E82" s="328">
        <f t="shared" si="20"/>
        <v>28</v>
      </c>
      <c r="F82" s="354">
        <v>0</v>
      </c>
      <c r="G82" s="354">
        <v>0</v>
      </c>
      <c r="H82" s="355">
        <f t="shared" si="21"/>
        <v>0</v>
      </c>
      <c r="I82" s="86">
        <f t="shared" si="22"/>
        <v>0</v>
      </c>
      <c r="J82" s="87">
        <f t="shared" si="23"/>
        <v>0</v>
      </c>
      <c r="K82" s="330">
        <f t="shared" si="24"/>
        <v>0</v>
      </c>
    </row>
    <row r="83" spans="1:11" ht="12.75" x14ac:dyDescent="0.2">
      <c r="A83" s="111">
        <v>100416</v>
      </c>
      <c r="B83" s="89" t="s">
        <v>86</v>
      </c>
      <c r="C83" s="83">
        <v>5</v>
      </c>
      <c r="D83" s="84">
        <v>1</v>
      </c>
      <c r="E83" s="328">
        <f t="shared" si="20"/>
        <v>6</v>
      </c>
      <c r="F83" s="354">
        <v>0</v>
      </c>
      <c r="G83" s="354">
        <v>0</v>
      </c>
      <c r="H83" s="355">
        <f t="shared" si="21"/>
        <v>0</v>
      </c>
      <c r="I83" s="86">
        <f t="shared" si="22"/>
        <v>0</v>
      </c>
      <c r="J83" s="87">
        <f t="shared" si="23"/>
        <v>0</v>
      </c>
      <c r="K83" s="330">
        <f t="shared" si="24"/>
        <v>0</v>
      </c>
    </row>
    <row r="84" spans="1:11" ht="12.75" x14ac:dyDescent="0.2">
      <c r="A84" s="315">
        <v>409999</v>
      </c>
      <c r="B84" s="316" t="s">
        <v>87</v>
      </c>
      <c r="C84" s="317">
        <v>0</v>
      </c>
      <c r="D84" s="318">
        <v>1</v>
      </c>
      <c r="E84" s="384">
        <f t="shared" si="20"/>
        <v>1</v>
      </c>
      <c r="F84" s="357">
        <v>0</v>
      </c>
      <c r="G84" s="357">
        <v>0</v>
      </c>
      <c r="H84" s="358">
        <f t="shared" si="21"/>
        <v>0</v>
      </c>
      <c r="I84" s="319">
        <f t="shared" si="22"/>
        <v>0</v>
      </c>
      <c r="J84" s="320">
        <f t="shared" si="23"/>
        <v>0</v>
      </c>
      <c r="K84" s="337">
        <f t="shared" si="24"/>
        <v>0</v>
      </c>
    </row>
    <row r="85" spans="1:11" ht="12.75" x14ac:dyDescent="0.2">
      <c r="A85" s="123"/>
      <c r="B85" s="11"/>
      <c r="C85" s="12"/>
      <c r="D85" s="36"/>
      <c r="E85" s="36"/>
      <c r="F85" s="349"/>
      <c r="G85" s="349"/>
      <c r="H85" s="349"/>
      <c r="I85" s="13"/>
      <c r="J85" s="13"/>
      <c r="K85" s="332"/>
    </row>
    <row r="86" spans="1:11" ht="12.75" x14ac:dyDescent="0.2">
      <c r="A86" s="125"/>
      <c r="B86" s="10" t="s">
        <v>88</v>
      </c>
      <c r="C86" s="14"/>
      <c r="D86" s="37"/>
      <c r="E86" s="37"/>
      <c r="F86" s="350"/>
      <c r="G86" s="350"/>
      <c r="H86" s="350"/>
      <c r="I86" s="103"/>
      <c r="J86" s="12"/>
      <c r="K86" s="333"/>
    </row>
    <row r="87" spans="1:11" ht="12.75" x14ac:dyDescent="0.2">
      <c r="A87" s="322">
        <v>101300</v>
      </c>
      <c r="B87" s="323" t="s">
        <v>89</v>
      </c>
      <c r="C87" s="311">
        <v>1</v>
      </c>
      <c r="D87" s="312">
        <v>0</v>
      </c>
      <c r="E87" s="312">
        <f>D87+C87</f>
        <v>1</v>
      </c>
      <c r="F87" s="359">
        <v>0</v>
      </c>
      <c r="G87" s="360">
        <v>0</v>
      </c>
      <c r="H87" s="361">
        <f t="shared" ref="H87" si="25">F87 + G87</f>
        <v>0</v>
      </c>
      <c r="I87" s="313">
        <f t="shared" ref="I87" si="26">F87*C87</f>
        <v>0</v>
      </c>
      <c r="J87" s="314">
        <f t="shared" ref="J87" si="27">D87*G87</f>
        <v>0</v>
      </c>
      <c r="K87" s="334">
        <f>H87*E87</f>
        <v>0</v>
      </c>
    </row>
    <row r="88" spans="1:11" ht="12.75" x14ac:dyDescent="0.2">
      <c r="A88" s="123"/>
      <c r="B88" s="11"/>
      <c r="C88" s="12"/>
      <c r="D88" s="36"/>
      <c r="E88" s="36"/>
      <c r="F88" s="349"/>
      <c r="G88" s="349"/>
      <c r="H88" s="349"/>
      <c r="I88" s="13"/>
      <c r="J88" s="13"/>
      <c r="K88" s="124"/>
    </row>
    <row r="89" spans="1:11" s="13" customFormat="1" ht="12.75" x14ac:dyDescent="0.2">
      <c r="A89" s="295"/>
      <c r="B89" s="11"/>
      <c r="C89" s="296"/>
      <c r="D89" s="296"/>
      <c r="E89" s="296"/>
      <c r="F89" s="349"/>
      <c r="G89" s="349"/>
      <c r="H89" s="349"/>
      <c r="I89" s="297"/>
      <c r="J89" s="298"/>
      <c r="K89" s="299"/>
    </row>
    <row r="90" spans="1:11" s="306" customFormat="1" ht="12.75" x14ac:dyDescent="0.2">
      <c r="A90" s="300"/>
      <c r="B90" s="301" t="s">
        <v>90</v>
      </c>
      <c r="C90" s="302"/>
      <c r="D90" s="303"/>
      <c r="E90" s="303"/>
      <c r="F90" s="362"/>
      <c r="G90" s="362"/>
      <c r="H90" s="362"/>
      <c r="I90" s="304"/>
      <c r="J90" s="304"/>
      <c r="K90" s="305"/>
    </row>
    <row r="91" spans="1:11" ht="12.75" x14ac:dyDescent="0.2">
      <c r="A91" s="102" t="s">
        <v>91</v>
      </c>
      <c r="B91" s="96" t="s">
        <v>92</v>
      </c>
      <c r="C91" s="83">
        <v>250</v>
      </c>
      <c r="D91" s="84">
        <v>0</v>
      </c>
      <c r="E91" s="84">
        <f t="shared" ref="E91:E105" si="28">C91 + D91</f>
        <v>250</v>
      </c>
      <c r="F91" s="353">
        <v>0</v>
      </c>
      <c r="G91" s="354">
        <v>0</v>
      </c>
      <c r="H91" s="355">
        <f t="shared" ref="H91:H105" si="29">F91 + G91</f>
        <v>0</v>
      </c>
      <c r="I91" s="86">
        <f t="shared" ref="I91:I105" si="30">F91*C91</f>
        <v>0</v>
      </c>
      <c r="J91" s="87">
        <f t="shared" ref="J91:J105" si="31">D91*G91</f>
        <v>0</v>
      </c>
      <c r="K91" s="88">
        <f>H91*E91</f>
        <v>0</v>
      </c>
    </row>
    <row r="92" spans="1:11" ht="12.75" x14ac:dyDescent="0.2">
      <c r="A92" s="102" t="s">
        <v>91</v>
      </c>
      <c r="B92" s="96" t="s">
        <v>93</v>
      </c>
      <c r="C92" s="83">
        <v>1</v>
      </c>
      <c r="D92" s="84">
        <v>0</v>
      </c>
      <c r="E92" s="84">
        <f t="shared" si="28"/>
        <v>1</v>
      </c>
      <c r="F92" s="353">
        <v>0</v>
      </c>
      <c r="G92" s="354">
        <v>0</v>
      </c>
      <c r="H92" s="355">
        <f t="shared" si="29"/>
        <v>0</v>
      </c>
      <c r="I92" s="86">
        <f t="shared" si="30"/>
        <v>0</v>
      </c>
      <c r="J92" s="87">
        <f t="shared" si="31"/>
        <v>0</v>
      </c>
      <c r="K92" s="88">
        <f t="shared" ref="K92:K105" si="32">H92*E92</f>
        <v>0</v>
      </c>
    </row>
    <row r="93" spans="1:11" ht="12.75" x14ac:dyDescent="0.2">
      <c r="A93" s="111" t="s">
        <v>91</v>
      </c>
      <c r="B93" s="89" t="s">
        <v>94</v>
      </c>
      <c r="C93" s="83">
        <v>16</v>
      </c>
      <c r="D93" s="84">
        <v>0</v>
      </c>
      <c r="E93" s="84">
        <f t="shared" si="28"/>
        <v>16</v>
      </c>
      <c r="F93" s="353">
        <v>0</v>
      </c>
      <c r="G93" s="354">
        <v>0</v>
      </c>
      <c r="H93" s="355">
        <f t="shared" si="29"/>
        <v>0</v>
      </c>
      <c r="I93" s="86">
        <f t="shared" si="30"/>
        <v>0</v>
      </c>
      <c r="J93" s="87">
        <f t="shared" si="31"/>
        <v>0</v>
      </c>
      <c r="K93" s="88">
        <f t="shared" si="32"/>
        <v>0</v>
      </c>
    </row>
    <row r="94" spans="1:11" ht="12.75" x14ac:dyDescent="0.2">
      <c r="A94" s="111">
        <v>400632</v>
      </c>
      <c r="B94" s="89" t="s">
        <v>95</v>
      </c>
      <c r="C94" s="83">
        <v>48670</v>
      </c>
      <c r="D94" s="84">
        <v>0</v>
      </c>
      <c r="E94" s="84">
        <f t="shared" si="28"/>
        <v>48670</v>
      </c>
      <c r="F94" s="353">
        <v>0</v>
      </c>
      <c r="G94" s="354">
        <v>0</v>
      </c>
      <c r="H94" s="355">
        <f t="shared" si="29"/>
        <v>0</v>
      </c>
      <c r="I94" s="86">
        <f t="shared" si="30"/>
        <v>0</v>
      </c>
      <c r="J94" s="87">
        <f t="shared" si="31"/>
        <v>0</v>
      </c>
      <c r="K94" s="88">
        <f t="shared" si="32"/>
        <v>0</v>
      </c>
    </row>
    <row r="95" spans="1:11" ht="12.75" x14ac:dyDescent="0.2">
      <c r="A95" s="111">
        <v>400632</v>
      </c>
      <c r="B95" s="89" t="s">
        <v>96</v>
      </c>
      <c r="C95" s="83">
        <v>76142</v>
      </c>
      <c r="D95" s="84">
        <v>0</v>
      </c>
      <c r="E95" s="84">
        <f t="shared" si="28"/>
        <v>76142</v>
      </c>
      <c r="F95" s="353">
        <v>0</v>
      </c>
      <c r="G95" s="354">
        <v>0</v>
      </c>
      <c r="H95" s="355">
        <f t="shared" si="29"/>
        <v>0</v>
      </c>
      <c r="I95" s="86">
        <f t="shared" si="30"/>
        <v>0</v>
      </c>
      <c r="J95" s="87">
        <f t="shared" si="31"/>
        <v>0</v>
      </c>
      <c r="K95" s="88">
        <f t="shared" si="32"/>
        <v>0</v>
      </c>
    </row>
    <row r="96" spans="1:11" ht="12.75" x14ac:dyDescent="0.2">
      <c r="A96" s="111">
        <v>400632</v>
      </c>
      <c r="B96" s="89" t="s">
        <v>97</v>
      </c>
      <c r="C96" s="83">
        <v>9069</v>
      </c>
      <c r="D96" s="84">
        <v>0</v>
      </c>
      <c r="E96" s="84">
        <f t="shared" si="28"/>
        <v>9069</v>
      </c>
      <c r="F96" s="353">
        <v>0</v>
      </c>
      <c r="G96" s="354">
        <v>0</v>
      </c>
      <c r="H96" s="355">
        <f t="shared" si="29"/>
        <v>0</v>
      </c>
      <c r="I96" s="86">
        <f t="shared" si="30"/>
        <v>0</v>
      </c>
      <c r="J96" s="87">
        <f t="shared" si="31"/>
        <v>0</v>
      </c>
      <c r="K96" s="88">
        <f t="shared" si="32"/>
        <v>0</v>
      </c>
    </row>
    <row r="97" spans="1:11" ht="12.75" x14ac:dyDescent="0.2">
      <c r="A97" s="111" t="s">
        <v>91</v>
      </c>
      <c r="B97" s="89" t="s">
        <v>98</v>
      </c>
      <c r="C97" s="83">
        <v>3</v>
      </c>
      <c r="D97" s="84">
        <v>0</v>
      </c>
      <c r="E97" s="84">
        <f t="shared" si="28"/>
        <v>3</v>
      </c>
      <c r="F97" s="353">
        <v>0</v>
      </c>
      <c r="G97" s="354">
        <v>0</v>
      </c>
      <c r="H97" s="355">
        <f t="shared" si="29"/>
        <v>0</v>
      </c>
      <c r="I97" s="86">
        <f t="shared" si="30"/>
        <v>0</v>
      </c>
      <c r="J97" s="87">
        <f t="shared" si="31"/>
        <v>0</v>
      </c>
      <c r="K97" s="88">
        <f t="shared" si="32"/>
        <v>0</v>
      </c>
    </row>
    <row r="98" spans="1:11" ht="12.75" x14ac:dyDescent="0.2">
      <c r="A98" s="111" t="s">
        <v>91</v>
      </c>
      <c r="B98" s="89" t="s">
        <v>99</v>
      </c>
      <c r="C98" s="83">
        <v>3</v>
      </c>
      <c r="D98" s="84">
        <v>1</v>
      </c>
      <c r="E98" s="84">
        <f t="shared" si="28"/>
        <v>4</v>
      </c>
      <c r="F98" s="353">
        <v>0</v>
      </c>
      <c r="G98" s="354">
        <v>0</v>
      </c>
      <c r="H98" s="355">
        <f t="shared" si="29"/>
        <v>0</v>
      </c>
      <c r="I98" s="86">
        <f t="shared" si="30"/>
        <v>0</v>
      </c>
      <c r="J98" s="87">
        <f t="shared" si="31"/>
        <v>0</v>
      </c>
      <c r="K98" s="88">
        <f t="shared" si="32"/>
        <v>0</v>
      </c>
    </row>
    <row r="99" spans="1:11" ht="12.75" x14ac:dyDescent="0.2">
      <c r="A99" s="111" t="s">
        <v>100</v>
      </c>
      <c r="B99" s="89" t="s">
        <v>101</v>
      </c>
      <c r="C99" s="83">
        <v>40</v>
      </c>
      <c r="D99" s="84">
        <v>1</v>
      </c>
      <c r="E99" s="84">
        <f t="shared" si="28"/>
        <v>41</v>
      </c>
      <c r="F99" s="353">
        <v>0</v>
      </c>
      <c r="G99" s="354">
        <v>0</v>
      </c>
      <c r="H99" s="355">
        <f t="shared" si="29"/>
        <v>0</v>
      </c>
      <c r="I99" s="86">
        <f t="shared" si="30"/>
        <v>0</v>
      </c>
      <c r="J99" s="87">
        <f t="shared" si="31"/>
        <v>0</v>
      </c>
      <c r="K99" s="88">
        <f t="shared" si="32"/>
        <v>0</v>
      </c>
    </row>
    <row r="100" spans="1:11" ht="12.75" x14ac:dyDescent="0.2">
      <c r="A100" s="111" t="s">
        <v>102</v>
      </c>
      <c r="B100" s="89" t="s">
        <v>103</v>
      </c>
      <c r="C100" s="83">
        <v>75</v>
      </c>
      <c r="D100" s="84">
        <v>138</v>
      </c>
      <c r="E100" s="84">
        <f t="shared" si="28"/>
        <v>213</v>
      </c>
      <c r="F100" s="353">
        <v>0</v>
      </c>
      <c r="G100" s="354">
        <v>0</v>
      </c>
      <c r="H100" s="355">
        <f t="shared" si="29"/>
        <v>0</v>
      </c>
      <c r="I100" s="86">
        <f t="shared" si="30"/>
        <v>0</v>
      </c>
      <c r="J100" s="87">
        <f t="shared" si="31"/>
        <v>0</v>
      </c>
      <c r="K100" s="88">
        <f t="shared" si="32"/>
        <v>0</v>
      </c>
    </row>
    <row r="101" spans="1:11" ht="12.75" x14ac:dyDescent="0.2">
      <c r="A101" s="111" t="s">
        <v>102</v>
      </c>
      <c r="B101" s="89" t="s">
        <v>104</v>
      </c>
      <c r="C101" s="83">
        <v>247667</v>
      </c>
      <c r="D101" s="84">
        <v>138</v>
      </c>
      <c r="E101" s="84">
        <f t="shared" si="28"/>
        <v>247805</v>
      </c>
      <c r="F101" s="353">
        <v>0</v>
      </c>
      <c r="G101" s="354">
        <v>0</v>
      </c>
      <c r="H101" s="355">
        <f t="shared" si="29"/>
        <v>0</v>
      </c>
      <c r="I101" s="86">
        <f t="shared" si="30"/>
        <v>0</v>
      </c>
      <c r="J101" s="87">
        <f t="shared" si="31"/>
        <v>0</v>
      </c>
      <c r="K101" s="88">
        <f t="shared" si="32"/>
        <v>0</v>
      </c>
    </row>
    <row r="102" spans="1:11" ht="12.75" x14ac:dyDescent="0.2">
      <c r="A102" s="111" t="s">
        <v>102</v>
      </c>
      <c r="B102" s="89" t="s">
        <v>105</v>
      </c>
      <c r="C102" s="83">
        <v>20131</v>
      </c>
      <c r="D102" s="84">
        <v>0</v>
      </c>
      <c r="E102" s="84">
        <f t="shared" si="28"/>
        <v>20131</v>
      </c>
      <c r="F102" s="353">
        <v>0</v>
      </c>
      <c r="G102" s="354">
        <v>0</v>
      </c>
      <c r="H102" s="355">
        <f t="shared" si="29"/>
        <v>0</v>
      </c>
      <c r="I102" s="86">
        <f t="shared" si="30"/>
        <v>0</v>
      </c>
      <c r="J102" s="87">
        <f t="shared" si="31"/>
        <v>0</v>
      </c>
      <c r="K102" s="88">
        <f t="shared" si="32"/>
        <v>0</v>
      </c>
    </row>
    <row r="103" spans="1:11" ht="12.75" x14ac:dyDescent="0.2">
      <c r="A103" s="111" t="s">
        <v>102</v>
      </c>
      <c r="B103" s="89" t="s">
        <v>106</v>
      </c>
      <c r="C103" s="83">
        <v>707369</v>
      </c>
      <c r="D103" s="84">
        <v>0</v>
      </c>
      <c r="E103" s="84">
        <f t="shared" si="28"/>
        <v>707369</v>
      </c>
      <c r="F103" s="353">
        <v>0</v>
      </c>
      <c r="G103" s="354">
        <v>0</v>
      </c>
      <c r="H103" s="355">
        <f t="shared" si="29"/>
        <v>0</v>
      </c>
      <c r="I103" s="86">
        <f t="shared" si="30"/>
        <v>0</v>
      </c>
      <c r="J103" s="87">
        <f t="shared" si="31"/>
        <v>0</v>
      </c>
      <c r="K103" s="88">
        <f t="shared" si="32"/>
        <v>0</v>
      </c>
    </row>
    <row r="104" spans="1:11" ht="12.75" x14ac:dyDescent="0.2">
      <c r="A104" s="111">
        <v>401000</v>
      </c>
      <c r="B104" s="89" t="s">
        <v>107</v>
      </c>
      <c r="C104" s="83">
        <v>3</v>
      </c>
      <c r="D104" s="84">
        <v>1152</v>
      </c>
      <c r="E104" s="84">
        <f t="shared" si="28"/>
        <v>1155</v>
      </c>
      <c r="F104" s="353">
        <v>0</v>
      </c>
      <c r="G104" s="354">
        <v>0</v>
      </c>
      <c r="H104" s="355">
        <f t="shared" si="29"/>
        <v>0</v>
      </c>
      <c r="I104" s="86">
        <f t="shared" si="30"/>
        <v>0</v>
      </c>
      <c r="J104" s="87">
        <f t="shared" si="31"/>
        <v>0</v>
      </c>
      <c r="K104" s="88">
        <f t="shared" si="32"/>
        <v>0</v>
      </c>
    </row>
    <row r="105" spans="1:11" ht="12.75" x14ac:dyDescent="0.2">
      <c r="A105" s="315" t="s">
        <v>108</v>
      </c>
      <c r="B105" s="316" t="s">
        <v>109</v>
      </c>
      <c r="C105" s="317">
        <v>0</v>
      </c>
      <c r="D105" s="318">
        <v>1</v>
      </c>
      <c r="E105" s="318">
        <f t="shared" si="28"/>
        <v>1</v>
      </c>
      <c r="F105" s="356">
        <v>0</v>
      </c>
      <c r="G105" s="357">
        <v>0</v>
      </c>
      <c r="H105" s="358">
        <f t="shared" si="29"/>
        <v>0</v>
      </c>
      <c r="I105" s="319">
        <f t="shared" si="30"/>
        <v>0</v>
      </c>
      <c r="J105" s="320">
        <f t="shared" si="31"/>
        <v>0</v>
      </c>
      <c r="K105" s="321">
        <f t="shared" si="32"/>
        <v>0</v>
      </c>
    </row>
    <row r="106" spans="1:11" s="13" customFormat="1" ht="12.75" x14ac:dyDescent="0.2">
      <c r="A106" s="295"/>
      <c r="B106" s="11"/>
      <c r="C106" s="296"/>
      <c r="D106" s="296"/>
      <c r="E106" s="296"/>
      <c r="F106" s="349"/>
      <c r="G106" s="349"/>
      <c r="H106" s="349"/>
      <c r="I106" s="297"/>
      <c r="J106" s="298"/>
      <c r="K106" s="299"/>
    </row>
    <row r="107" spans="1:11" s="306" customFormat="1" ht="12.75" x14ac:dyDescent="0.2">
      <c r="A107" s="300"/>
      <c r="B107" s="301" t="s">
        <v>110</v>
      </c>
      <c r="C107" s="302"/>
      <c r="D107" s="303"/>
      <c r="E107" s="303"/>
      <c r="F107" s="362"/>
      <c r="G107" s="362"/>
      <c r="H107" s="362"/>
      <c r="I107" s="304"/>
      <c r="J107" s="304"/>
      <c r="K107" s="305"/>
    </row>
    <row r="108" spans="1:11" ht="12.75" x14ac:dyDescent="0.2">
      <c r="A108" s="102">
        <v>10400</v>
      </c>
      <c r="B108" s="96" t="s">
        <v>111</v>
      </c>
      <c r="C108" s="83">
        <v>1</v>
      </c>
      <c r="D108" s="84">
        <v>0</v>
      </c>
      <c r="E108" s="84">
        <f>C108 + D108</f>
        <v>1</v>
      </c>
      <c r="F108" s="353">
        <v>0</v>
      </c>
      <c r="G108" s="354">
        <v>0</v>
      </c>
      <c r="H108" s="355">
        <f t="shared" ref="H108:H110" si="33">F108 + G108</f>
        <v>0</v>
      </c>
      <c r="I108" s="86">
        <f t="shared" ref="I108:I110" si="34">F108*C108</f>
        <v>0</v>
      </c>
      <c r="J108" s="87">
        <f t="shared" ref="J108:J110" si="35">D108*G108</f>
        <v>0</v>
      </c>
      <c r="K108" s="88">
        <f>H108*E108</f>
        <v>0</v>
      </c>
    </row>
    <row r="109" spans="1:11" ht="12.75" x14ac:dyDescent="0.2">
      <c r="A109" s="102">
        <v>1034</v>
      </c>
      <c r="B109" s="96" t="s">
        <v>112</v>
      </c>
      <c r="C109" s="83">
        <v>32</v>
      </c>
      <c r="D109" s="84">
        <v>0</v>
      </c>
      <c r="E109" s="84">
        <f>C109 + D109</f>
        <v>32</v>
      </c>
      <c r="F109" s="353">
        <v>0</v>
      </c>
      <c r="G109" s="354">
        <v>0</v>
      </c>
      <c r="H109" s="355">
        <f t="shared" si="33"/>
        <v>0</v>
      </c>
      <c r="I109" s="86">
        <f t="shared" si="34"/>
        <v>0</v>
      </c>
      <c r="J109" s="87">
        <f t="shared" si="35"/>
        <v>0</v>
      </c>
      <c r="K109" s="88">
        <f t="shared" ref="K109:K110" si="36">H109*E109</f>
        <v>0</v>
      </c>
    </row>
    <row r="110" spans="1:11" ht="12.75" x14ac:dyDescent="0.2">
      <c r="A110" s="315" t="s">
        <v>113</v>
      </c>
      <c r="B110" s="316" t="s">
        <v>114</v>
      </c>
      <c r="C110" s="317">
        <v>1</v>
      </c>
      <c r="D110" s="318">
        <v>0</v>
      </c>
      <c r="E110" s="318">
        <f>C110 + D110</f>
        <v>1</v>
      </c>
      <c r="F110" s="356">
        <v>0</v>
      </c>
      <c r="G110" s="357">
        <v>0</v>
      </c>
      <c r="H110" s="358">
        <f t="shared" si="33"/>
        <v>0</v>
      </c>
      <c r="I110" s="319">
        <f t="shared" si="34"/>
        <v>0</v>
      </c>
      <c r="J110" s="320">
        <f t="shared" si="35"/>
        <v>0</v>
      </c>
      <c r="K110" s="321">
        <f t="shared" si="36"/>
        <v>0</v>
      </c>
    </row>
    <row r="111" spans="1:11" ht="12.75" x14ac:dyDescent="0.2">
      <c r="A111" s="123"/>
      <c r="B111" s="11"/>
      <c r="C111" s="12"/>
      <c r="D111" s="36"/>
      <c r="E111" s="36"/>
      <c r="F111" s="349"/>
      <c r="G111" s="349"/>
      <c r="H111" s="349"/>
      <c r="I111" s="13"/>
      <c r="J111" s="13"/>
      <c r="K111" s="124"/>
    </row>
    <row r="112" spans="1:11" s="306" customFormat="1" ht="12.75" x14ac:dyDescent="0.2">
      <c r="A112" s="300"/>
      <c r="B112" s="301" t="s">
        <v>115</v>
      </c>
      <c r="C112" s="302"/>
      <c r="D112" s="303"/>
      <c r="E112" s="303"/>
      <c r="F112" s="362"/>
      <c r="G112" s="362"/>
      <c r="H112" s="362"/>
      <c r="I112" s="304"/>
      <c r="J112" s="304"/>
      <c r="K112" s="305"/>
    </row>
    <row r="113" spans="1:11" ht="12.75" x14ac:dyDescent="0.2">
      <c r="A113" s="102" t="s">
        <v>116</v>
      </c>
      <c r="B113" s="96" t="s">
        <v>117</v>
      </c>
      <c r="C113" s="83">
        <v>0</v>
      </c>
      <c r="D113" s="84">
        <v>1</v>
      </c>
      <c r="E113" s="84">
        <f t="shared" ref="E113:E122" si="37">C113 + D113</f>
        <v>1</v>
      </c>
      <c r="F113" s="353">
        <v>0</v>
      </c>
      <c r="G113" s="354">
        <v>0</v>
      </c>
      <c r="H113" s="355">
        <f t="shared" ref="H113:H122" si="38">F113 + G113</f>
        <v>0</v>
      </c>
      <c r="I113" s="86">
        <f t="shared" ref="I113:I122" si="39">F113*C113</f>
        <v>0</v>
      </c>
      <c r="J113" s="87">
        <f t="shared" ref="J113:J122" si="40">D113*G113</f>
        <v>0</v>
      </c>
      <c r="K113" s="88">
        <f>H113*E113</f>
        <v>0</v>
      </c>
    </row>
    <row r="114" spans="1:11" ht="12.75" x14ac:dyDescent="0.2">
      <c r="A114" s="102" t="s">
        <v>118</v>
      </c>
      <c r="B114" s="96" t="s">
        <v>119</v>
      </c>
      <c r="C114" s="83">
        <v>0</v>
      </c>
      <c r="D114" s="84">
        <v>10</v>
      </c>
      <c r="E114" s="84">
        <f t="shared" si="37"/>
        <v>10</v>
      </c>
      <c r="F114" s="353">
        <v>0</v>
      </c>
      <c r="G114" s="354">
        <v>0</v>
      </c>
      <c r="H114" s="355">
        <f t="shared" si="38"/>
        <v>0</v>
      </c>
      <c r="I114" s="86">
        <f t="shared" si="39"/>
        <v>0</v>
      </c>
      <c r="J114" s="87">
        <f t="shared" si="40"/>
        <v>0</v>
      </c>
      <c r="K114" s="88">
        <f t="shared" ref="K114:K122" si="41">H114*E114</f>
        <v>0</v>
      </c>
    </row>
    <row r="115" spans="1:11" ht="12.75" x14ac:dyDescent="0.2">
      <c r="A115" s="102" t="s">
        <v>120</v>
      </c>
      <c r="B115" s="96" t="s">
        <v>121</v>
      </c>
      <c r="C115" s="83">
        <v>0</v>
      </c>
      <c r="D115" s="84">
        <v>10</v>
      </c>
      <c r="E115" s="84">
        <f t="shared" si="37"/>
        <v>10</v>
      </c>
      <c r="F115" s="353">
        <v>0</v>
      </c>
      <c r="G115" s="354">
        <v>0</v>
      </c>
      <c r="H115" s="355">
        <f t="shared" si="38"/>
        <v>0</v>
      </c>
      <c r="I115" s="86">
        <f t="shared" si="39"/>
        <v>0</v>
      </c>
      <c r="J115" s="87">
        <f t="shared" si="40"/>
        <v>0</v>
      </c>
      <c r="K115" s="88">
        <f t="shared" si="41"/>
        <v>0</v>
      </c>
    </row>
    <row r="116" spans="1:11" ht="12.75" x14ac:dyDescent="0.2">
      <c r="A116" s="102" t="s">
        <v>122</v>
      </c>
      <c r="B116" s="96" t="s">
        <v>123</v>
      </c>
      <c r="C116" s="83">
        <v>0</v>
      </c>
      <c r="D116" s="84">
        <v>10</v>
      </c>
      <c r="E116" s="84">
        <f t="shared" si="37"/>
        <v>10</v>
      </c>
      <c r="F116" s="353">
        <v>0</v>
      </c>
      <c r="G116" s="354">
        <v>0</v>
      </c>
      <c r="H116" s="355">
        <f t="shared" si="38"/>
        <v>0</v>
      </c>
      <c r="I116" s="86">
        <f t="shared" si="39"/>
        <v>0</v>
      </c>
      <c r="J116" s="87">
        <f t="shared" si="40"/>
        <v>0</v>
      </c>
      <c r="K116" s="88">
        <f t="shared" si="41"/>
        <v>0</v>
      </c>
    </row>
    <row r="117" spans="1:11" ht="12.75" x14ac:dyDescent="0.2">
      <c r="A117" s="102" t="s">
        <v>124</v>
      </c>
      <c r="B117" s="96" t="s">
        <v>125</v>
      </c>
      <c r="C117" s="83">
        <v>0</v>
      </c>
      <c r="D117" s="84">
        <v>10</v>
      </c>
      <c r="E117" s="84">
        <f t="shared" si="37"/>
        <v>10</v>
      </c>
      <c r="F117" s="353">
        <v>0</v>
      </c>
      <c r="G117" s="354">
        <v>0</v>
      </c>
      <c r="H117" s="355">
        <f t="shared" si="38"/>
        <v>0</v>
      </c>
      <c r="I117" s="86">
        <f t="shared" si="39"/>
        <v>0</v>
      </c>
      <c r="J117" s="87">
        <f t="shared" si="40"/>
        <v>0</v>
      </c>
      <c r="K117" s="88">
        <f t="shared" si="41"/>
        <v>0</v>
      </c>
    </row>
    <row r="118" spans="1:11" ht="12.75" x14ac:dyDescent="0.2">
      <c r="A118" s="102" t="s">
        <v>126</v>
      </c>
      <c r="B118" s="96" t="s">
        <v>127</v>
      </c>
      <c r="C118" s="83">
        <v>0</v>
      </c>
      <c r="D118" s="84">
        <v>10</v>
      </c>
      <c r="E118" s="84">
        <f t="shared" si="37"/>
        <v>10</v>
      </c>
      <c r="F118" s="353">
        <v>0</v>
      </c>
      <c r="G118" s="354">
        <v>0</v>
      </c>
      <c r="H118" s="355">
        <f t="shared" si="38"/>
        <v>0</v>
      </c>
      <c r="I118" s="86">
        <f t="shared" si="39"/>
        <v>0</v>
      </c>
      <c r="J118" s="87">
        <f t="shared" si="40"/>
        <v>0</v>
      </c>
      <c r="K118" s="88">
        <f t="shared" si="41"/>
        <v>0</v>
      </c>
    </row>
    <row r="119" spans="1:11" ht="12.75" x14ac:dyDescent="0.2">
      <c r="A119" s="102" t="s">
        <v>128</v>
      </c>
      <c r="B119" s="96" t="s">
        <v>129</v>
      </c>
      <c r="C119" s="83">
        <v>0</v>
      </c>
      <c r="D119" s="84">
        <v>28</v>
      </c>
      <c r="E119" s="84">
        <f t="shared" si="37"/>
        <v>28</v>
      </c>
      <c r="F119" s="353">
        <v>0</v>
      </c>
      <c r="G119" s="354">
        <v>0</v>
      </c>
      <c r="H119" s="355">
        <f t="shared" si="38"/>
        <v>0</v>
      </c>
      <c r="I119" s="86">
        <f t="shared" si="39"/>
        <v>0</v>
      </c>
      <c r="J119" s="87">
        <f t="shared" si="40"/>
        <v>0</v>
      </c>
      <c r="K119" s="88">
        <f t="shared" si="41"/>
        <v>0</v>
      </c>
    </row>
    <row r="120" spans="1:11" ht="12.75" x14ac:dyDescent="0.2">
      <c r="A120" s="102" t="s">
        <v>130</v>
      </c>
      <c r="B120" s="96" t="s">
        <v>131</v>
      </c>
      <c r="C120" s="83">
        <v>0</v>
      </c>
      <c r="D120" s="84">
        <v>1</v>
      </c>
      <c r="E120" s="84">
        <f t="shared" si="37"/>
        <v>1</v>
      </c>
      <c r="F120" s="353">
        <v>0</v>
      </c>
      <c r="G120" s="354">
        <v>0</v>
      </c>
      <c r="H120" s="355">
        <f t="shared" si="38"/>
        <v>0</v>
      </c>
      <c r="I120" s="86">
        <f t="shared" si="39"/>
        <v>0</v>
      </c>
      <c r="J120" s="87">
        <f t="shared" si="40"/>
        <v>0</v>
      </c>
      <c r="K120" s="88">
        <f t="shared" si="41"/>
        <v>0</v>
      </c>
    </row>
    <row r="121" spans="1:11" ht="12.75" x14ac:dyDescent="0.2">
      <c r="A121" s="102" t="s">
        <v>132</v>
      </c>
      <c r="B121" s="96" t="s">
        <v>133</v>
      </c>
      <c r="C121" s="83">
        <v>0</v>
      </c>
      <c r="D121" s="84">
        <v>1</v>
      </c>
      <c r="E121" s="84">
        <f t="shared" si="37"/>
        <v>1</v>
      </c>
      <c r="F121" s="353">
        <v>0</v>
      </c>
      <c r="G121" s="354">
        <v>0</v>
      </c>
      <c r="H121" s="355">
        <f t="shared" si="38"/>
        <v>0</v>
      </c>
      <c r="I121" s="86">
        <f t="shared" si="39"/>
        <v>0</v>
      </c>
      <c r="J121" s="87">
        <f t="shared" si="40"/>
        <v>0</v>
      </c>
      <c r="K121" s="88">
        <f t="shared" si="41"/>
        <v>0</v>
      </c>
    </row>
    <row r="122" spans="1:11" ht="12.75" x14ac:dyDescent="0.2">
      <c r="A122" s="325" t="s">
        <v>134</v>
      </c>
      <c r="B122" s="326" t="s">
        <v>135</v>
      </c>
      <c r="C122" s="317">
        <v>0</v>
      </c>
      <c r="D122" s="318">
        <v>1</v>
      </c>
      <c r="E122" s="318">
        <f t="shared" si="37"/>
        <v>1</v>
      </c>
      <c r="F122" s="356">
        <v>0</v>
      </c>
      <c r="G122" s="357">
        <v>0</v>
      </c>
      <c r="H122" s="358">
        <f t="shared" si="38"/>
        <v>0</v>
      </c>
      <c r="I122" s="319">
        <f t="shared" si="39"/>
        <v>0</v>
      </c>
      <c r="J122" s="320">
        <f t="shared" si="40"/>
        <v>0</v>
      </c>
      <c r="K122" s="321">
        <f t="shared" si="41"/>
        <v>0</v>
      </c>
    </row>
    <row r="123" spans="1:11" ht="12.75" x14ac:dyDescent="0.2">
      <c r="A123" s="123"/>
      <c r="B123" s="11"/>
      <c r="C123" s="12"/>
      <c r="D123" s="36"/>
      <c r="E123" s="36"/>
      <c r="F123" s="349"/>
      <c r="G123" s="349"/>
      <c r="H123" s="349"/>
      <c r="I123" s="13"/>
      <c r="J123" s="13"/>
      <c r="K123" s="124"/>
    </row>
    <row r="124" spans="1:11" s="306" customFormat="1" x14ac:dyDescent="0.25">
      <c r="A124" s="300"/>
      <c r="B124" s="324" t="s">
        <v>136</v>
      </c>
      <c r="C124" s="302"/>
      <c r="D124" s="303"/>
      <c r="E124" s="303"/>
      <c r="F124" s="362"/>
      <c r="G124" s="362"/>
      <c r="H124" s="362"/>
      <c r="I124" s="304"/>
      <c r="J124" s="304"/>
      <c r="K124" s="305"/>
    </row>
    <row r="125" spans="1:11" ht="12.75" x14ac:dyDescent="0.2">
      <c r="A125" s="102" t="s">
        <v>137</v>
      </c>
      <c r="B125" s="96" t="s">
        <v>138</v>
      </c>
      <c r="C125" s="83">
        <v>0</v>
      </c>
      <c r="D125" s="84">
        <v>2</v>
      </c>
      <c r="E125" s="84">
        <f>C125 + D125</f>
        <v>2</v>
      </c>
      <c r="F125" s="353">
        <v>0</v>
      </c>
      <c r="G125" s="354">
        <v>0</v>
      </c>
      <c r="H125" s="355">
        <f t="shared" ref="H125:H126" si="42">F125 + G125</f>
        <v>0</v>
      </c>
      <c r="I125" s="86">
        <f t="shared" ref="I125:I126" si="43">F125*C125</f>
        <v>0</v>
      </c>
      <c r="J125" s="87">
        <f t="shared" ref="J125:J126" si="44">D125*G125</f>
        <v>0</v>
      </c>
      <c r="K125" s="88">
        <f>H125*E125</f>
        <v>0</v>
      </c>
    </row>
    <row r="126" spans="1:11" ht="12.75" x14ac:dyDescent="0.2">
      <c r="A126" s="325" t="s">
        <v>137</v>
      </c>
      <c r="B126" s="326" t="s">
        <v>139</v>
      </c>
      <c r="C126" s="317">
        <v>0</v>
      </c>
      <c r="D126" s="318">
        <v>1</v>
      </c>
      <c r="E126" s="318">
        <f>C126 + D126</f>
        <v>1</v>
      </c>
      <c r="F126" s="356">
        <v>0</v>
      </c>
      <c r="G126" s="357">
        <v>0</v>
      </c>
      <c r="H126" s="358">
        <f t="shared" si="42"/>
        <v>0</v>
      </c>
      <c r="I126" s="319">
        <f t="shared" si="43"/>
        <v>0</v>
      </c>
      <c r="J126" s="320">
        <f t="shared" si="44"/>
        <v>0</v>
      </c>
      <c r="K126" s="321">
        <f>H126*E126</f>
        <v>0</v>
      </c>
    </row>
    <row r="127" spans="1:11" ht="12.75" x14ac:dyDescent="0.2">
      <c r="A127" s="123"/>
      <c r="B127" s="11"/>
      <c r="C127" s="115"/>
      <c r="D127" s="115"/>
      <c r="E127" s="115"/>
      <c r="F127" s="363"/>
      <c r="G127" s="363"/>
      <c r="H127" s="363"/>
      <c r="I127" s="118"/>
      <c r="J127" s="118"/>
      <c r="K127" s="128"/>
    </row>
    <row r="128" spans="1:11" ht="12.75" x14ac:dyDescent="0.2">
      <c r="A128" s="123"/>
      <c r="B128" s="11"/>
      <c r="C128" s="115"/>
      <c r="D128" s="115"/>
      <c r="E128" s="115"/>
      <c r="F128" s="364"/>
      <c r="G128" s="364"/>
      <c r="H128" s="364"/>
      <c r="I128" s="116"/>
      <c r="J128" s="116"/>
      <c r="K128" s="129"/>
    </row>
    <row r="129" spans="1:11" ht="12.75" x14ac:dyDescent="0.2">
      <c r="A129" s="125"/>
      <c r="B129" s="10" t="s">
        <v>140</v>
      </c>
      <c r="C129" s="117"/>
      <c r="D129" s="117"/>
      <c r="E129" s="117"/>
      <c r="F129" s="364"/>
      <c r="G129" s="365"/>
      <c r="H129" s="365"/>
      <c r="I129" s="116"/>
      <c r="J129" s="116"/>
      <c r="K129" s="129"/>
    </row>
    <row r="130" spans="1:11" ht="12.75" x14ac:dyDescent="0.2">
      <c r="A130" s="107"/>
      <c r="B130" s="108"/>
      <c r="C130" s="137">
        <v>0</v>
      </c>
      <c r="D130" s="138">
        <v>0</v>
      </c>
      <c r="E130" s="385">
        <f>C130 + D130</f>
        <v>0</v>
      </c>
      <c r="F130" s="367">
        <v>0</v>
      </c>
      <c r="G130" s="351">
        <v>0</v>
      </c>
      <c r="H130" s="352">
        <f t="shared" ref="H130:H137" si="45">F130 + G130</f>
        <v>0</v>
      </c>
      <c r="I130" s="104">
        <f t="shared" ref="I130:I137" si="46">F130*C130</f>
        <v>0</v>
      </c>
      <c r="J130" s="105">
        <f t="shared" ref="J130:J137" si="47">D130*G130</f>
        <v>0</v>
      </c>
      <c r="K130" s="342">
        <f>H130*E130</f>
        <v>0</v>
      </c>
    </row>
    <row r="131" spans="1:11" ht="12.75" x14ac:dyDescent="0.2">
      <c r="A131" s="106"/>
      <c r="C131" s="39">
        <v>0</v>
      </c>
      <c r="D131" s="38">
        <v>0</v>
      </c>
      <c r="E131" s="386">
        <f t="shared" ref="E131:E137" si="48">C131 + D131</f>
        <v>0</v>
      </c>
      <c r="F131" s="354">
        <v>0</v>
      </c>
      <c r="G131" s="354">
        <v>0</v>
      </c>
      <c r="H131" s="355">
        <f t="shared" si="45"/>
        <v>0</v>
      </c>
      <c r="I131" s="86">
        <f t="shared" si="46"/>
        <v>0</v>
      </c>
      <c r="J131" s="87">
        <f t="shared" si="47"/>
        <v>0</v>
      </c>
      <c r="K131" s="310">
        <f t="shared" ref="K131:K137" si="49">H131*E131</f>
        <v>0</v>
      </c>
    </row>
    <row r="132" spans="1:11" ht="12.75" x14ac:dyDescent="0.2">
      <c r="A132" s="106"/>
      <c r="C132" s="39">
        <v>0</v>
      </c>
      <c r="D132" s="38">
        <v>0</v>
      </c>
      <c r="E132" s="386">
        <f t="shared" si="48"/>
        <v>0</v>
      </c>
      <c r="F132" s="354">
        <v>0</v>
      </c>
      <c r="G132" s="354">
        <v>0</v>
      </c>
      <c r="H132" s="355">
        <f t="shared" si="45"/>
        <v>0</v>
      </c>
      <c r="I132" s="86">
        <f t="shared" si="46"/>
        <v>0</v>
      </c>
      <c r="J132" s="87">
        <f t="shared" si="47"/>
        <v>0</v>
      </c>
      <c r="K132" s="310">
        <f t="shared" si="49"/>
        <v>0</v>
      </c>
    </row>
    <row r="133" spans="1:11" ht="12.75" x14ac:dyDescent="0.2">
      <c r="A133" s="106"/>
      <c r="C133" s="39">
        <v>0</v>
      </c>
      <c r="D133" s="38">
        <v>0</v>
      </c>
      <c r="E133" s="386">
        <f t="shared" si="48"/>
        <v>0</v>
      </c>
      <c r="F133" s="354">
        <v>0</v>
      </c>
      <c r="G133" s="354">
        <v>0</v>
      </c>
      <c r="H133" s="355">
        <f t="shared" si="45"/>
        <v>0</v>
      </c>
      <c r="I133" s="86">
        <f t="shared" si="46"/>
        <v>0</v>
      </c>
      <c r="J133" s="87">
        <f t="shared" si="47"/>
        <v>0</v>
      </c>
      <c r="K133" s="310">
        <f t="shared" si="49"/>
        <v>0</v>
      </c>
    </row>
    <row r="134" spans="1:11" ht="12.75" x14ac:dyDescent="0.2">
      <c r="A134" s="106"/>
      <c r="C134" s="39">
        <v>0</v>
      </c>
      <c r="D134" s="38">
        <v>0</v>
      </c>
      <c r="E134" s="386">
        <f t="shared" si="48"/>
        <v>0</v>
      </c>
      <c r="F134" s="354">
        <v>0</v>
      </c>
      <c r="G134" s="354">
        <v>0</v>
      </c>
      <c r="H134" s="355">
        <f t="shared" si="45"/>
        <v>0</v>
      </c>
      <c r="I134" s="86">
        <f t="shared" si="46"/>
        <v>0</v>
      </c>
      <c r="J134" s="87">
        <f t="shared" si="47"/>
        <v>0</v>
      </c>
      <c r="K134" s="310">
        <f t="shared" si="49"/>
        <v>0</v>
      </c>
    </row>
    <row r="135" spans="1:11" ht="12.75" x14ac:dyDescent="0.2">
      <c r="A135" s="106"/>
      <c r="C135" s="39">
        <v>0</v>
      </c>
      <c r="D135" s="38">
        <v>0</v>
      </c>
      <c r="E135" s="386">
        <f t="shared" si="48"/>
        <v>0</v>
      </c>
      <c r="F135" s="354">
        <v>0</v>
      </c>
      <c r="G135" s="354">
        <v>0</v>
      </c>
      <c r="H135" s="355">
        <f t="shared" si="45"/>
        <v>0</v>
      </c>
      <c r="I135" s="86">
        <f t="shared" si="46"/>
        <v>0</v>
      </c>
      <c r="J135" s="87">
        <f t="shared" si="47"/>
        <v>0</v>
      </c>
      <c r="K135" s="310">
        <f t="shared" si="49"/>
        <v>0</v>
      </c>
    </row>
    <row r="136" spans="1:11" ht="12.75" x14ac:dyDescent="0.2">
      <c r="A136" s="106"/>
      <c r="C136" s="39">
        <v>0</v>
      </c>
      <c r="D136" s="38">
        <v>0</v>
      </c>
      <c r="E136" s="386">
        <f t="shared" si="48"/>
        <v>0</v>
      </c>
      <c r="F136" s="354">
        <v>0</v>
      </c>
      <c r="G136" s="354">
        <v>0</v>
      </c>
      <c r="H136" s="355">
        <f t="shared" si="45"/>
        <v>0</v>
      </c>
      <c r="I136" s="86">
        <f t="shared" si="46"/>
        <v>0</v>
      </c>
      <c r="J136" s="87">
        <f t="shared" si="47"/>
        <v>0</v>
      </c>
      <c r="K136" s="310">
        <f t="shared" si="49"/>
        <v>0</v>
      </c>
    </row>
    <row r="137" spans="1:11" ht="12.75" x14ac:dyDescent="0.2">
      <c r="A137" s="73"/>
      <c r="B137" s="28"/>
      <c r="C137" s="389">
        <v>0</v>
      </c>
      <c r="D137" s="390">
        <v>0</v>
      </c>
      <c r="E137" s="391">
        <f t="shared" si="48"/>
        <v>0</v>
      </c>
      <c r="F137" s="357">
        <v>0</v>
      </c>
      <c r="G137" s="357">
        <v>0</v>
      </c>
      <c r="H137" s="381">
        <f t="shared" si="45"/>
        <v>0</v>
      </c>
      <c r="I137" s="319">
        <f t="shared" si="46"/>
        <v>0</v>
      </c>
      <c r="J137" s="320">
        <f t="shared" si="47"/>
        <v>0</v>
      </c>
      <c r="K137" s="343">
        <f t="shared" si="49"/>
        <v>0</v>
      </c>
    </row>
    <row r="138" spans="1:11" ht="12.75" x14ac:dyDescent="0.2">
      <c r="A138" s="123"/>
      <c r="B138" s="11"/>
      <c r="C138" s="12"/>
      <c r="D138" s="36"/>
      <c r="E138" s="36"/>
      <c r="F138" s="13"/>
      <c r="G138" s="13"/>
      <c r="H138" s="13"/>
      <c r="I138" s="13"/>
      <c r="K138" s="69"/>
    </row>
    <row r="139" spans="1:11" ht="24" customHeight="1" x14ac:dyDescent="0.2">
      <c r="A139" s="420" t="s">
        <v>141</v>
      </c>
      <c r="B139" s="421"/>
      <c r="C139" s="421"/>
      <c r="D139" s="421"/>
      <c r="E139" s="421"/>
      <c r="F139" s="421"/>
      <c r="G139" s="421"/>
      <c r="H139" s="422"/>
      <c r="I139" s="119">
        <f>SUM(I16:I137)</f>
        <v>0</v>
      </c>
      <c r="J139" s="52">
        <f>SUM(J16:J137)</f>
        <v>0</v>
      </c>
      <c r="K139" s="130">
        <f>SUM(K16:K137)</f>
        <v>0</v>
      </c>
    </row>
    <row r="140" spans="1:11" ht="12.75" x14ac:dyDescent="0.2">
      <c r="A140" s="131"/>
      <c r="B140" s="13"/>
      <c r="C140" s="132"/>
      <c r="D140" s="133"/>
      <c r="E140" s="133"/>
      <c r="F140" s="13"/>
      <c r="G140" s="13"/>
      <c r="H140" s="13"/>
      <c r="I140" s="58"/>
      <c r="J140" s="58"/>
      <c r="K140" s="124"/>
    </row>
    <row r="141" spans="1:11" ht="12.75" x14ac:dyDescent="0.2">
      <c r="A141" s="423" t="s">
        <v>142</v>
      </c>
      <c r="B141" s="424"/>
      <c r="C141" s="424"/>
      <c r="D141" s="424"/>
      <c r="E141" s="424"/>
      <c r="F141" s="424"/>
      <c r="G141" s="424"/>
      <c r="H141" s="425"/>
      <c r="I141" s="120" t="s">
        <v>143</v>
      </c>
      <c r="J141" s="59" t="s">
        <v>143</v>
      </c>
      <c r="K141" s="134" t="s">
        <v>143</v>
      </c>
    </row>
    <row r="142" spans="1:11" ht="12.75" x14ac:dyDescent="0.2">
      <c r="A142" s="423" t="s">
        <v>144</v>
      </c>
      <c r="B142" s="424"/>
      <c r="C142" s="424"/>
      <c r="D142" s="424"/>
      <c r="E142" s="424"/>
      <c r="F142" s="424"/>
      <c r="G142" s="424"/>
      <c r="H142" s="425"/>
      <c r="I142" s="121" t="s">
        <v>143</v>
      </c>
      <c r="J142" s="60" t="s">
        <v>143</v>
      </c>
      <c r="K142" s="135" t="s">
        <v>143</v>
      </c>
    </row>
    <row r="143" spans="1:11" ht="12.75" x14ac:dyDescent="0.2">
      <c r="A143" s="416"/>
      <c r="B143" s="417"/>
      <c r="C143" s="49"/>
      <c r="D143" s="50"/>
      <c r="E143" s="50"/>
      <c r="F143" s="48"/>
      <c r="G143" s="48"/>
      <c r="H143" s="48"/>
      <c r="I143" s="13"/>
      <c r="J143" s="13"/>
      <c r="K143" s="124"/>
    </row>
    <row r="144" spans="1:11" ht="12.75" x14ac:dyDescent="0.2">
      <c r="A144" s="123"/>
      <c r="B144" s="11"/>
      <c r="C144" s="75" t="s">
        <v>6</v>
      </c>
      <c r="D144" s="76" t="s">
        <v>6</v>
      </c>
      <c r="E144" s="77" t="s">
        <v>7</v>
      </c>
      <c r="F144" s="63" t="s">
        <v>8</v>
      </c>
      <c r="G144" s="64" t="s">
        <v>8</v>
      </c>
      <c r="H144" s="65" t="s">
        <v>8</v>
      </c>
      <c r="I144" s="408" t="s">
        <v>8</v>
      </c>
      <c r="J144" s="79" t="s">
        <v>8</v>
      </c>
      <c r="K144" s="409" t="s">
        <v>8</v>
      </c>
    </row>
    <row r="145" spans="1:11" ht="12.75" x14ac:dyDescent="0.2">
      <c r="A145" s="300"/>
      <c r="B145" s="418"/>
      <c r="C145" s="78" t="s">
        <v>9</v>
      </c>
      <c r="D145" s="61" t="s">
        <v>9</v>
      </c>
      <c r="E145" s="62" t="s">
        <v>9</v>
      </c>
      <c r="F145" s="66" t="s">
        <v>10</v>
      </c>
      <c r="G145" s="122" t="s">
        <v>10</v>
      </c>
      <c r="H145" s="67" t="s">
        <v>10</v>
      </c>
      <c r="I145" s="287" t="s">
        <v>11</v>
      </c>
      <c r="J145" s="80" t="s">
        <v>11</v>
      </c>
      <c r="K145" s="289" t="s">
        <v>11</v>
      </c>
    </row>
    <row r="146" spans="1:11" ht="46.5" customHeight="1" x14ac:dyDescent="0.2">
      <c r="A146" s="125"/>
      <c r="B146" s="10" t="s">
        <v>145</v>
      </c>
      <c r="C146" s="345" t="s">
        <v>12</v>
      </c>
      <c r="D146" s="344" t="s">
        <v>13</v>
      </c>
      <c r="E146" s="308" t="s">
        <v>14</v>
      </c>
      <c r="F146" s="414" t="s">
        <v>12</v>
      </c>
      <c r="G146" s="215" t="s">
        <v>13</v>
      </c>
      <c r="H146" s="309" t="s">
        <v>14</v>
      </c>
      <c r="I146" s="288" t="s">
        <v>12</v>
      </c>
      <c r="J146" s="344" t="s">
        <v>13</v>
      </c>
      <c r="K146" s="308" t="s">
        <v>14</v>
      </c>
    </row>
    <row r="147" spans="1:11" ht="12.75" x14ac:dyDescent="0.2">
      <c r="A147" s="107"/>
      <c r="B147" s="199"/>
      <c r="C147" s="137">
        <v>0</v>
      </c>
      <c r="D147" s="138">
        <v>0</v>
      </c>
      <c r="E147" s="139">
        <f t="shared" ref="E147:E150" si="50">C147 + D147</f>
        <v>0</v>
      </c>
      <c r="F147" s="351">
        <v>0</v>
      </c>
      <c r="G147" s="351">
        <v>0</v>
      </c>
      <c r="H147" s="352">
        <f t="shared" ref="H147:H150" si="51">F147 + G147</f>
        <v>0</v>
      </c>
      <c r="I147" s="86">
        <f>F147*C147</f>
        <v>0</v>
      </c>
      <c r="J147" s="87">
        <f>D147*G147</f>
        <v>0</v>
      </c>
      <c r="K147" s="88">
        <f t="shared" ref="K147:K150" si="52">H147*E147</f>
        <v>0</v>
      </c>
    </row>
    <row r="148" spans="1:11" ht="12.75" x14ac:dyDescent="0.2">
      <c r="A148" s="106"/>
      <c r="B148" s="69"/>
      <c r="C148" s="39">
        <v>0</v>
      </c>
      <c r="D148" s="38">
        <v>0</v>
      </c>
      <c r="E148" s="140">
        <f t="shared" si="50"/>
        <v>0</v>
      </c>
      <c r="F148" s="354">
        <v>0</v>
      </c>
      <c r="G148" s="354">
        <v>0</v>
      </c>
      <c r="H148" s="355">
        <f t="shared" si="51"/>
        <v>0</v>
      </c>
      <c r="I148" s="86">
        <f>F148*C148</f>
        <v>0</v>
      </c>
      <c r="J148" s="87">
        <f>D148*G148</f>
        <v>0</v>
      </c>
      <c r="K148" s="88">
        <f t="shared" si="52"/>
        <v>0</v>
      </c>
    </row>
    <row r="149" spans="1:11" ht="12.75" x14ac:dyDescent="0.2">
      <c r="A149" s="106"/>
      <c r="B149" s="69"/>
      <c r="C149" s="39">
        <v>0</v>
      </c>
      <c r="D149" s="38">
        <v>0</v>
      </c>
      <c r="E149" s="140">
        <f t="shared" si="50"/>
        <v>0</v>
      </c>
      <c r="F149" s="354">
        <v>0</v>
      </c>
      <c r="G149" s="354">
        <v>0</v>
      </c>
      <c r="H149" s="355">
        <f t="shared" si="51"/>
        <v>0</v>
      </c>
      <c r="I149" s="86">
        <f>F149*C149</f>
        <v>0</v>
      </c>
      <c r="J149" s="87">
        <f>D149*G149</f>
        <v>0</v>
      </c>
      <c r="K149" s="88">
        <f t="shared" si="52"/>
        <v>0</v>
      </c>
    </row>
    <row r="150" spans="1:11" ht="12.75" x14ac:dyDescent="0.2">
      <c r="A150" s="136"/>
      <c r="B150" s="168"/>
      <c r="C150" s="394">
        <v>0</v>
      </c>
      <c r="D150" s="392">
        <v>0</v>
      </c>
      <c r="E150" s="393">
        <f t="shared" si="50"/>
        <v>0</v>
      </c>
      <c r="F150" s="387">
        <v>0</v>
      </c>
      <c r="G150" s="357">
        <v>0</v>
      </c>
      <c r="H150" s="381">
        <f t="shared" si="51"/>
        <v>0</v>
      </c>
      <c r="I150" s="112">
        <f>F150*C150</f>
        <v>0</v>
      </c>
      <c r="J150" s="113">
        <f>D150*G150</f>
        <v>0</v>
      </c>
      <c r="K150" s="114">
        <f t="shared" si="52"/>
        <v>0</v>
      </c>
    </row>
    <row r="151" spans="1:11" ht="12.75" x14ac:dyDescent="0.2"/>
    <row r="152" spans="1:11" ht="12.75" x14ac:dyDescent="0.2"/>
    <row r="153" spans="1:11" ht="12.75" x14ac:dyDescent="0.2"/>
    <row r="154" spans="1:11" ht="12.75" x14ac:dyDescent="0.2"/>
    <row r="155" spans="1:11" ht="12.75" x14ac:dyDescent="0.2"/>
    <row r="156" spans="1:11" ht="12.75" x14ac:dyDescent="0.2"/>
    <row r="157" spans="1:11" ht="12.75" x14ac:dyDescent="0.2"/>
    <row r="158" spans="1:11" ht="12.75" x14ac:dyDescent="0.2"/>
    <row r="159" spans="1:11" ht="12.75" x14ac:dyDescent="0.2"/>
    <row r="160" spans="1:11" ht="12.75" x14ac:dyDescent="0.2"/>
    <row r="161" ht="12.75" x14ac:dyDescent="0.2"/>
    <row r="162" ht="12.75" x14ac:dyDescent="0.2"/>
    <row r="163" ht="12.75" x14ac:dyDescent="0.2"/>
    <row r="164" ht="12.75" x14ac:dyDescent="0.2"/>
    <row r="165" ht="12.75" x14ac:dyDescent="0.2"/>
    <row r="166" ht="12.75" x14ac:dyDescent="0.2"/>
    <row r="167" ht="12.75" x14ac:dyDescent="0.2"/>
    <row r="168" ht="12.75" x14ac:dyDescent="0.2"/>
    <row r="169" ht="12.75" x14ac:dyDescent="0.2"/>
    <row r="170" ht="12.75" x14ac:dyDescent="0.2"/>
    <row r="171" ht="12.75" x14ac:dyDescent="0.2"/>
    <row r="172" ht="12.75" x14ac:dyDescent="0.2"/>
    <row r="173" ht="12.75" x14ac:dyDescent="0.2"/>
    <row r="174" ht="12.75" x14ac:dyDescent="0.2"/>
    <row r="175" ht="12.75" x14ac:dyDescent="0.2"/>
    <row r="176" ht="12.75" x14ac:dyDescent="0.2"/>
    <row r="177" ht="12.75" x14ac:dyDescent="0.2"/>
    <row r="178" ht="12.75" x14ac:dyDescent="0.2"/>
    <row r="179" ht="12.75" x14ac:dyDescent="0.2"/>
  </sheetData>
  <mergeCells count="11">
    <mergeCell ref="A139:H139"/>
    <mergeCell ref="A141:H141"/>
    <mergeCell ref="A142:H142"/>
    <mergeCell ref="A1:K1"/>
    <mergeCell ref="A4:K6"/>
    <mergeCell ref="A8:K9"/>
    <mergeCell ref="A11:A13"/>
    <mergeCell ref="B11:B13"/>
    <mergeCell ref="E14:E15"/>
    <mergeCell ref="F14:H15"/>
    <mergeCell ref="I14:K15"/>
  </mergeCells>
  <printOptions horizontalCentered="1"/>
  <pageMargins left="0.7" right="0.7" top="0.75" bottom="0.75" header="0.3" footer="0.3"/>
  <pageSetup scale="33" orientation="landscape" r:id="rId1"/>
  <headerFooter>
    <oddFooter>&amp;L&amp;8State of Delaware&amp;C&amp;8Attachment 4: Schedule of Fees&amp;R&amp;8&amp;A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63"/>
  <sheetViews>
    <sheetView view="pageBreakPreview" zoomScale="85" zoomScaleNormal="72" zoomScaleSheetLayoutView="85" workbookViewId="0">
      <selection activeCell="C50" sqref="C50"/>
    </sheetView>
  </sheetViews>
  <sheetFormatPr defaultColWidth="9.28515625" defaultRowHeight="12.75" x14ac:dyDescent="0.2"/>
  <cols>
    <col min="1" max="1" width="9.28515625" style="8"/>
    <col min="2" max="2" width="69.7109375" style="8" bestFit="1" customWidth="1"/>
    <col min="3" max="3" width="20.7109375" style="8" customWidth="1"/>
    <col min="4" max="4" width="20.7109375" style="146" customWidth="1"/>
    <col min="5" max="5" width="18.140625" style="8" customWidth="1"/>
    <col min="6" max="6" width="11.5703125" style="8" bestFit="1" customWidth="1"/>
    <col min="7" max="16384" width="9.28515625" style="8"/>
  </cols>
  <sheetData>
    <row r="1" spans="1:11" ht="58.9" customHeight="1" x14ac:dyDescent="0.2">
      <c r="A1" s="437" t="s">
        <v>0</v>
      </c>
      <c r="B1" s="437"/>
      <c r="C1" s="437"/>
      <c r="D1" s="437"/>
      <c r="E1" s="437"/>
      <c r="F1" s="406"/>
      <c r="G1" s="406"/>
      <c r="H1" s="406"/>
      <c r="I1" s="406"/>
      <c r="J1" s="406"/>
      <c r="K1" s="406"/>
    </row>
    <row r="2" spans="1:11" x14ac:dyDescent="0.2">
      <c r="A2" s="438" t="s">
        <v>146</v>
      </c>
      <c r="B2" s="438"/>
      <c r="C2" s="438"/>
      <c r="D2" s="438"/>
      <c r="E2" s="438"/>
    </row>
    <row r="3" spans="1:11" x14ac:dyDescent="0.2">
      <c r="A3" s="150" t="s">
        <v>147</v>
      </c>
      <c r="B3" s="151" t="s">
        <v>148</v>
      </c>
      <c r="C3" s="151" t="s">
        <v>6</v>
      </c>
      <c r="D3" s="151" t="s">
        <v>149</v>
      </c>
      <c r="E3" s="152" t="s">
        <v>8</v>
      </c>
    </row>
    <row r="4" spans="1:11" x14ac:dyDescent="0.2">
      <c r="A4" s="153" t="s">
        <v>150</v>
      </c>
      <c r="B4" s="20" t="s">
        <v>151</v>
      </c>
      <c r="C4" s="20" t="s">
        <v>9</v>
      </c>
      <c r="D4" s="20" t="s">
        <v>10</v>
      </c>
      <c r="E4" s="154" t="s">
        <v>11</v>
      </c>
    </row>
    <row r="5" spans="1:11" ht="6.6" customHeight="1" x14ac:dyDescent="0.2">
      <c r="A5" s="155"/>
      <c r="B5" s="1"/>
      <c r="C5" s="1"/>
      <c r="D5" s="142"/>
      <c r="E5" s="156"/>
      <c r="F5" s="23"/>
    </row>
    <row r="6" spans="1:11" x14ac:dyDescent="0.2">
      <c r="A6" s="439" t="s">
        <v>152</v>
      </c>
      <c r="B6" s="440"/>
      <c r="C6" s="440"/>
      <c r="D6" s="440"/>
      <c r="E6" s="441"/>
      <c r="F6" s="23"/>
    </row>
    <row r="7" spans="1:11" ht="6.6" customHeight="1" x14ac:dyDescent="0.2">
      <c r="A7" s="157"/>
      <c r="B7" s="40"/>
      <c r="C7" s="42"/>
      <c r="D7" s="142"/>
      <c r="E7" s="158"/>
      <c r="F7" s="23"/>
    </row>
    <row r="8" spans="1:11" x14ac:dyDescent="0.2">
      <c r="A8" s="157"/>
      <c r="B8" s="40"/>
      <c r="C8" s="42"/>
      <c r="D8" s="442" t="s">
        <v>153</v>
      </c>
      <c r="E8" s="444" t="s">
        <v>154</v>
      </c>
      <c r="F8" s="23"/>
    </row>
    <row r="9" spans="1:11" x14ac:dyDescent="0.2">
      <c r="A9" s="157"/>
      <c r="B9" s="40"/>
      <c r="C9" s="42"/>
      <c r="D9" s="442"/>
      <c r="E9" s="444"/>
      <c r="F9" s="23"/>
    </row>
    <row r="10" spans="1:11" x14ac:dyDescent="0.2">
      <c r="A10" s="162"/>
      <c r="B10" s="28" t="s">
        <v>19</v>
      </c>
      <c r="C10" s="29"/>
      <c r="D10" s="443"/>
      <c r="E10" s="445"/>
      <c r="F10" s="307"/>
    </row>
    <row r="11" spans="1:11" x14ac:dyDescent="0.2">
      <c r="A11" s="72" t="s">
        <v>155</v>
      </c>
      <c r="B11" s="4" t="s">
        <v>21</v>
      </c>
      <c r="C11" s="173">
        <v>1</v>
      </c>
      <c r="D11" s="354">
        <v>0</v>
      </c>
      <c r="E11" s="200">
        <f>D11*C11</f>
        <v>0</v>
      </c>
      <c r="F11" s="307"/>
    </row>
    <row r="12" spans="1:11" x14ac:dyDescent="0.2">
      <c r="A12" s="72" t="s">
        <v>156</v>
      </c>
      <c r="B12" s="4" t="s">
        <v>26</v>
      </c>
      <c r="C12" s="173">
        <v>10</v>
      </c>
      <c r="D12" s="354">
        <v>0</v>
      </c>
      <c r="E12" s="200">
        <f t="shared" ref="E12:E17" si="0">D12*C12</f>
        <v>0</v>
      </c>
      <c r="F12" s="307"/>
    </row>
    <row r="13" spans="1:11" x14ac:dyDescent="0.2">
      <c r="A13" s="72" t="s">
        <v>157</v>
      </c>
      <c r="B13" s="4" t="s">
        <v>27</v>
      </c>
      <c r="C13" s="173">
        <v>52</v>
      </c>
      <c r="D13" s="354">
        <v>0</v>
      </c>
      <c r="E13" s="200">
        <f t="shared" si="0"/>
        <v>0</v>
      </c>
      <c r="F13" s="307"/>
    </row>
    <row r="14" spans="1:11" x14ac:dyDescent="0.2">
      <c r="A14" s="72" t="s">
        <v>158</v>
      </c>
      <c r="B14" s="16" t="s">
        <v>159</v>
      </c>
      <c r="C14" s="173">
        <v>1</v>
      </c>
      <c r="D14" s="354">
        <v>0</v>
      </c>
      <c r="E14" s="200">
        <f t="shared" si="0"/>
        <v>0</v>
      </c>
      <c r="F14" s="307"/>
    </row>
    <row r="15" spans="1:11" x14ac:dyDescent="0.2">
      <c r="A15" s="72" t="s">
        <v>160</v>
      </c>
      <c r="B15" s="16" t="s">
        <v>161</v>
      </c>
      <c r="C15" s="173">
        <v>1</v>
      </c>
      <c r="D15" s="354">
        <v>0</v>
      </c>
      <c r="E15" s="200">
        <f t="shared" si="0"/>
        <v>0</v>
      </c>
      <c r="F15" s="307"/>
    </row>
    <row r="16" spans="1:11" x14ac:dyDescent="0.2">
      <c r="A16" s="72" t="s">
        <v>162</v>
      </c>
      <c r="B16" s="16" t="s">
        <v>30</v>
      </c>
      <c r="C16" s="173">
        <v>1</v>
      </c>
      <c r="D16" s="354">
        <v>0</v>
      </c>
      <c r="E16" s="200">
        <f t="shared" si="0"/>
        <v>0</v>
      </c>
      <c r="F16" s="307"/>
    </row>
    <row r="17" spans="1:6" x14ac:dyDescent="0.2">
      <c r="A17" s="72" t="s">
        <v>163</v>
      </c>
      <c r="B17" s="16" t="s">
        <v>164</v>
      </c>
      <c r="C17" s="173">
        <v>1</v>
      </c>
      <c r="D17" s="354">
        <v>0</v>
      </c>
      <c r="E17" s="200">
        <f t="shared" si="0"/>
        <v>0</v>
      </c>
      <c r="F17" s="307"/>
    </row>
    <row r="18" spans="1:6" x14ac:dyDescent="0.2">
      <c r="A18" s="72"/>
      <c r="B18" s="16"/>
      <c r="C18" s="45"/>
      <c r="D18" s="143"/>
      <c r="E18" s="161"/>
      <c r="F18" s="23"/>
    </row>
    <row r="19" spans="1:6" x14ac:dyDescent="0.2">
      <c r="A19" s="162"/>
      <c r="B19" s="28" t="s">
        <v>165</v>
      </c>
      <c r="C19" s="29"/>
      <c r="D19" s="144"/>
      <c r="E19" s="163"/>
      <c r="F19" s="23"/>
    </row>
    <row r="20" spans="1:6" x14ac:dyDescent="0.2">
      <c r="A20" s="72" t="s">
        <v>166</v>
      </c>
      <c r="B20" s="16" t="s">
        <v>167</v>
      </c>
      <c r="C20" s="24">
        <v>1</v>
      </c>
      <c r="D20" s="354">
        <v>0</v>
      </c>
      <c r="E20" s="160">
        <f t="shared" ref="E20:E30" si="1">D20*C20</f>
        <v>0</v>
      </c>
      <c r="F20" s="23"/>
    </row>
    <row r="21" spans="1:6" x14ac:dyDescent="0.2">
      <c r="A21" s="72" t="s">
        <v>168</v>
      </c>
      <c r="B21" s="16" t="s">
        <v>169</v>
      </c>
      <c r="C21" s="24">
        <v>697</v>
      </c>
      <c r="D21" s="354">
        <v>0</v>
      </c>
      <c r="E21" s="160">
        <f t="shared" si="1"/>
        <v>0</v>
      </c>
      <c r="F21" s="23"/>
    </row>
    <row r="22" spans="1:6" x14ac:dyDescent="0.2">
      <c r="A22" s="72" t="s">
        <v>170</v>
      </c>
      <c r="B22" s="16" t="s">
        <v>171</v>
      </c>
      <c r="C22" s="24">
        <v>229</v>
      </c>
      <c r="D22" s="354">
        <v>0</v>
      </c>
      <c r="E22" s="160">
        <f t="shared" si="1"/>
        <v>0</v>
      </c>
      <c r="F22" s="23"/>
    </row>
    <row r="23" spans="1:6" x14ac:dyDescent="0.2">
      <c r="A23" s="72" t="s">
        <v>172</v>
      </c>
      <c r="B23" s="16" t="s">
        <v>173</v>
      </c>
      <c r="C23" s="24">
        <v>153</v>
      </c>
      <c r="D23" s="354">
        <v>0</v>
      </c>
      <c r="E23" s="160">
        <f t="shared" si="1"/>
        <v>0</v>
      </c>
      <c r="F23" s="23"/>
    </row>
    <row r="24" spans="1:6" x14ac:dyDescent="0.2">
      <c r="A24" s="72" t="s">
        <v>174</v>
      </c>
      <c r="B24" s="16" t="s">
        <v>175</v>
      </c>
      <c r="C24" s="24">
        <v>941</v>
      </c>
      <c r="D24" s="354">
        <v>0</v>
      </c>
      <c r="E24" s="160">
        <f t="shared" si="1"/>
        <v>0</v>
      </c>
      <c r="F24" s="23"/>
    </row>
    <row r="25" spans="1:6" x14ac:dyDescent="0.2">
      <c r="A25" s="72" t="s">
        <v>176</v>
      </c>
      <c r="B25" s="16" t="s">
        <v>177</v>
      </c>
      <c r="C25" s="24">
        <v>5072</v>
      </c>
      <c r="D25" s="354">
        <v>0</v>
      </c>
      <c r="E25" s="160">
        <f t="shared" si="1"/>
        <v>0</v>
      </c>
      <c r="F25" s="23"/>
    </row>
    <row r="26" spans="1:6" x14ac:dyDescent="0.2">
      <c r="A26" s="72" t="s">
        <v>178</v>
      </c>
      <c r="B26" s="16" t="s">
        <v>179</v>
      </c>
      <c r="C26" s="24">
        <v>8167</v>
      </c>
      <c r="D26" s="354">
        <v>0</v>
      </c>
      <c r="E26" s="160">
        <f t="shared" si="1"/>
        <v>0</v>
      </c>
      <c r="F26" s="23"/>
    </row>
    <row r="27" spans="1:6" x14ac:dyDescent="0.2">
      <c r="A27" s="72" t="s">
        <v>180</v>
      </c>
      <c r="B27" s="16" t="s">
        <v>181</v>
      </c>
      <c r="C27" s="24">
        <v>31</v>
      </c>
      <c r="D27" s="354">
        <v>0</v>
      </c>
      <c r="E27" s="160">
        <f t="shared" si="1"/>
        <v>0</v>
      </c>
      <c r="F27" s="23"/>
    </row>
    <row r="28" spans="1:6" x14ac:dyDescent="0.2">
      <c r="A28" s="72" t="s">
        <v>182</v>
      </c>
      <c r="B28" s="16" t="s">
        <v>183</v>
      </c>
      <c r="C28" s="24">
        <v>1</v>
      </c>
      <c r="D28" s="354">
        <v>0</v>
      </c>
      <c r="E28" s="160">
        <f t="shared" si="1"/>
        <v>0</v>
      </c>
      <c r="F28" s="23"/>
    </row>
    <row r="29" spans="1:6" x14ac:dyDescent="0.2">
      <c r="A29" s="72" t="s">
        <v>184</v>
      </c>
      <c r="B29" s="16" t="s">
        <v>185</v>
      </c>
      <c r="C29" s="24">
        <v>76</v>
      </c>
      <c r="D29" s="354">
        <v>0</v>
      </c>
      <c r="E29" s="160">
        <f t="shared" si="1"/>
        <v>0</v>
      </c>
      <c r="F29" s="23"/>
    </row>
    <row r="30" spans="1:6" x14ac:dyDescent="0.2">
      <c r="A30" s="72" t="s">
        <v>186</v>
      </c>
      <c r="B30" s="16" t="s">
        <v>187</v>
      </c>
      <c r="C30" s="24">
        <v>5072</v>
      </c>
      <c r="D30" s="354">
        <v>0</v>
      </c>
      <c r="E30" s="160">
        <f t="shared" si="1"/>
        <v>0</v>
      </c>
      <c r="F30" s="23"/>
    </row>
    <row r="31" spans="1:6" x14ac:dyDescent="0.2">
      <c r="A31" s="72"/>
      <c r="B31" s="16"/>
      <c r="C31" s="24"/>
      <c r="D31" s="143"/>
      <c r="E31" s="161"/>
      <c r="F31" s="23"/>
    </row>
    <row r="32" spans="1:6" x14ac:dyDescent="0.2">
      <c r="A32" s="162"/>
      <c r="B32" s="28" t="s">
        <v>188</v>
      </c>
      <c r="C32" s="29"/>
      <c r="D32" s="144"/>
      <c r="E32" s="163"/>
      <c r="F32" s="23"/>
    </row>
    <row r="33" spans="1:6" x14ac:dyDescent="0.2">
      <c r="A33" s="72" t="s">
        <v>189</v>
      </c>
      <c r="B33" s="16" t="s">
        <v>190</v>
      </c>
      <c r="C33" s="24">
        <v>4375</v>
      </c>
      <c r="D33" s="354">
        <v>0</v>
      </c>
      <c r="E33" s="160">
        <f>D33*C33</f>
        <v>0</v>
      </c>
      <c r="F33" s="23"/>
    </row>
    <row r="34" spans="1:6" x14ac:dyDescent="0.2">
      <c r="A34" s="72" t="s">
        <v>191</v>
      </c>
      <c r="B34" s="16" t="s">
        <v>192</v>
      </c>
      <c r="C34" s="24">
        <v>5072</v>
      </c>
      <c r="D34" s="354">
        <v>0</v>
      </c>
      <c r="E34" s="160">
        <f>D34*C34</f>
        <v>0</v>
      </c>
      <c r="F34" s="23"/>
    </row>
    <row r="35" spans="1:6" x14ac:dyDescent="0.2">
      <c r="A35" s="72" t="s">
        <v>174</v>
      </c>
      <c r="B35" s="16" t="s">
        <v>193</v>
      </c>
      <c r="C35" s="24">
        <v>8995</v>
      </c>
      <c r="D35" s="354">
        <v>0</v>
      </c>
      <c r="E35" s="160">
        <f>D35*C35</f>
        <v>0</v>
      </c>
      <c r="F35" s="23"/>
    </row>
    <row r="36" spans="1:6" x14ac:dyDescent="0.2">
      <c r="A36" s="72" t="s">
        <v>194</v>
      </c>
      <c r="B36" s="16" t="s">
        <v>195</v>
      </c>
      <c r="C36" s="24">
        <v>5072</v>
      </c>
      <c r="D36" s="354">
        <v>0</v>
      </c>
      <c r="E36" s="160">
        <f>D36*C36</f>
        <v>0</v>
      </c>
      <c r="F36" s="23"/>
    </row>
    <row r="37" spans="1:6" x14ac:dyDescent="0.2">
      <c r="A37" s="72" t="s">
        <v>196</v>
      </c>
      <c r="B37" s="16" t="s">
        <v>197</v>
      </c>
      <c r="C37" s="24">
        <v>4643</v>
      </c>
      <c r="D37" s="354">
        <v>0</v>
      </c>
      <c r="E37" s="160">
        <f>D37*C37</f>
        <v>0</v>
      </c>
      <c r="F37" s="23"/>
    </row>
    <row r="38" spans="1:6" x14ac:dyDescent="0.2">
      <c r="A38" s="72"/>
      <c r="B38" s="4"/>
      <c r="C38" s="45"/>
      <c r="E38" s="161"/>
    </row>
    <row r="39" spans="1:6" x14ac:dyDescent="0.2">
      <c r="A39" s="179"/>
      <c r="B39" s="21" t="s">
        <v>198</v>
      </c>
      <c r="C39" s="21"/>
      <c r="D39" s="144"/>
      <c r="E39" s="175"/>
    </row>
    <row r="40" spans="1:6" x14ac:dyDescent="0.2">
      <c r="A40" s="72" t="s">
        <v>199</v>
      </c>
      <c r="B40" s="4" t="s">
        <v>200</v>
      </c>
      <c r="C40" s="24">
        <v>1</v>
      </c>
      <c r="D40" s="354">
        <v>0</v>
      </c>
      <c r="E40" s="200">
        <f t="shared" ref="E40:E46" si="2">D40*C40</f>
        <v>0</v>
      </c>
    </row>
    <row r="41" spans="1:6" x14ac:dyDescent="0.2">
      <c r="A41" s="72" t="s">
        <v>174</v>
      </c>
      <c r="B41" s="4" t="s">
        <v>175</v>
      </c>
      <c r="C41" s="24">
        <v>941</v>
      </c>
      <c r="D41" s="354">
        <v>0</v>
      </c>
      <c r="E41" s="200">
        <f t="shared" si="2"/>
        <v>0</v>
      </c>
    </row>
    <row r="42" spans="1:6" x14ac:dyDescent="0.2">
      <c r="A42" s="72" t="s">
        <v>174</v>
      </c>
      <c r="B42" s="4" t="s">
        <v>193</v>
      </c>
      <c r="C42" s="24">
        <v>8995</v>
      </c>
      <c r="D42" s="354">
        <v>0</v>
      </c>
      <c r="E42" s="200">
        <f t="shared" si="2"/>
        <v>0</v>
      </c>
    </row>
    <row r="43" spans="1:6" x14ac:dyDescent="0.2">
      <c r="A43" s="201" t="s">
        <v>201</v>
      </c>
      <c r="B43" s="8" t="s">
        <v>202</v>
      </c>
      <c r="C43" s="24">
        <v>2</v>
      </c>
      <c r="D43" s="354">
        <v>0</v>
      </c>
      <c r="E43" s="200">
        <f t="shared" si="2"/>
        <v>0</v>
      </c>
    </row>
    <row r="44" spans="1:6" x14ac:dyDescent="0.2">
      <c r="A44" s="201" t="s">
        <v>201</v>
      </c>
      <c r="B44" s="8" t="s">
        <v>203</v>
      </c>
      <c r="C44" s="24">
        <v>243</v>
      </c>
      <c r="D44" s="354">
        <v>0</v>
      </c>
      <c r="E44" s="200">
        <f t="shared" si="2"/>
        <v>0</v>
      </c>
    </row>
    <row r="45" spans="1:6" x14ac:dyDescent="0.2">
      <c r="A45" s="201" t="s">
        <v>204</v>
      </c>
      <c r="B45" s="8" t="s">
        <v>205</v>
      </c>
      <c r="C45" s="24">
        <v>1</v>
      </c>
      <c r="D45" s="354">
        <v>0</v>
      </c>
      <c r="E45" s="200">
        <f t="shared" si="2"/>
        <v>0</v>
      </c>
    </row>
    <row r="46" spans="1:6" x14ac:dyDescent="0.2">
      <c r="A46" s="201" t="s">
        <v>206</v>
      </c>
      <c r="B46" s="8" t="s">
        <v>207</v>
      </c>
      <c r="C46" s="24">
        <v>1</v>
      </c>
      <c r="D46" s="354">
        <v>0</v>
      </c>
      <c r="E46" s="200">
        <f t="shared" si="2"/>
        <v>0</v>
      </c>
    </row>
    <row r="47" spans="1:6" x14ac:dyDescent="0.2">
      <c r="A47" s="201"/>
      <c r="C47" s="173"/>
      <c r="E47" s="69"/>
    </row>
    <row r="48" spans="1:6" x14ac:dyDescent="0.2">
      <c r="A48" s="201"/>
      <c r="C48" s="205" t="s">
        <v>208</v>
      </c>
      <c r="E48" s="69"/>
    </row>
    <row r="49" spans="1:5" x14ac:dyDescent="0.2">
      <c r="A49" s="179"/>
      <c r="B49" s="21" t="s">
        <v>140</v>
      </c>
      <c r="C49" s="395" t="s">
        <v>9</v>
      </c>
      <c r="D49" s="204"/>
      <c r="E49" s="168"/>
    </row>
    <row r="50" spans="1:5" x14ac:dyDescent="0.2">
      <c r="A50" s="106"/>
      <c r="C50" s="173">
        <v>0</v>
      </c>
      <c r="D50" s="354">
        <v>0</v>
      </c>
      <c r="E50" s="200">
        <f>D50*C50</f>
        <v>0</v>
      </c>
    </row>
    <row r="51" spans="1:5" x14ac:dyDescent="0.2">
      <c r="A51" s="106"/>
      <c r="C51" s="173">
        <v>0</v>
      </c>
      <c r="D51" s="354">
        <v>0</v>
      </c>
      <c r="E51" s="200">
        <f>D51*C51</f>
        <v>0</v>
      </c>
    </row>
    <row r="52" spans="1:5" x14ac:dyDescent="0.2">
      <c r="A52" s="106"/>
      <c r="C52" s="173">
        <v>0</v>
      </c>
      <c r="D52" s="354">
        <v>0</v>
      </c>
      <c r="E52" s="200">
        <f>D52*C52</f>
        <v>0</v>
      </c>
    </row>
    <row r="53" spans="1:5" x14ac:dyDescent="0.2">
      <c r="A53" s="6"/>
      <c r="B53" s="7"/>
      <c r="C53" s="3"/>
      <c r="D53" s="143"/>
      <c r="E53" s="70"/>
    </row>
    <row r="54" spans="1:5" ht="13.5" thickBot="1" x14ac:dyDescent="0.25">
      <c r="A54" s="178"/>
      <c r="B54" s="4"/>
      <c r="C54" s="5"/>
      <c r="E54" s="69"/>
    </row>
    <row r="55" spans="1:5" ht="24" customHeight="1" thickBot="1" x14ac:dyDescent="0.25">
      <c r="A55" s="420" t="s">
        <v>209</v>
      </c>
      <c r="B55" s="421"/>
      <c r="C55" s="421"/>
      <c r="D55" s="422"/>
      <c r="E55" s="130">
        <f>SUM(E11:E53)</f>
        <v>0</v>
      </c>
    </row>
    <row r="56" spans="1:5" x14ac:dyDescent="0.2">
      <c r="A56" s="131"/>
      <c r="B56" s="13"/>
      <c r="C56" s="13"/>
      <c r="D56" s="145"/>
      <c r="E56" s="124"/>
    </row>
    <row r="57" spans="1:5" x14ac:dyDescent="0.2">
      <c r="A57" s="131"/>
      <c r="B57" s="13"/>
      <c r="C57" s="19" t="s">
        <v>208</v>
      </c>
      <c r="D57" s="148" t="s">
        <v>149</v>
      </c>
      <c r="E57" s="165" t="s">
        <v>8</v>
      </c>
    </row>
    <row r="58" spans="1:5" x14ac:dyDescent="0.2">
      <c r="A58" s="125"/>
      <c r="B58" s="10" t="s">
        <v>145</v>
      </c>
      <c r="C58" s="15" t="s">
        <v>9</v>
      </c>
      <c r="D58" s="149" t="s">
        <v>10</v>
      </c>
      <c r="E58" s="166" t="s">
        <v>11</v>
      </c>
    </row>
    <row r="59" spans="1:5" x14ac:dyDescent="0.2">
      <c r="A59" s="106"/>
      <c r="C59" s="173">
        <v>0</v>
      </c>
      <c r="D59" s="354">
        <v>0</v>
      </c>
      <c r="E59" s="68">
        <f>D59*C59</f>
        <v>0</v>
      </c>
    </row>
    <row r="60" spans="1:5" x14ac:dyDescent="0.2">
      <c r="A60" s="106"/>
      <c r="C60" s="173">
        <v>0</v>
      </c>
      <c r="D60" s="354">
        <v>0</v>
      </c>
      <c r="E60" s="68">
        <f>D60*C60</f>
        <v>0</v>
      </c>
    </row>
    <row r="61" spans="1:5" x14ac:dyDescent="0.2">
      <c r="A61" s="106"/>
      <c r="C61" s="173">
        <v>0</v>
      </c>
      <c r="D61" s="354">
        <v>0</v>
      </c>
      <c r="E61" s="68">
        <f>D61*C61</f>
        <v>0</v>
      </c>
    </row>
    <row r="62" spans="1:5" x14ac:dyDescent="0.2">
      <c r="A62" s="106"/>
      <c r="C62" s="173">
        <v>0</v>
      </c>
      <c r="D62" s="354">
        <v>0</v>
      </c>
      <c r="E62" s="68">
        <f>D62*C62</f>
        <v>0</v>
      </c>
    </row>
    <row r="63" spans="1:5" x14ac:dyDescent="0.2">
      <c r="A63" s="136"/>
      <c r="B63" s="57"/>
      <c r="C63" s="57"/>
      <c r="D63" s="167"/>
      <c r="E63" s="168"/>
    </row>
  </sheetData>
  <mergeCells count="6">
    <mergeCell ref="A1:E1"/>
    <mergeCell ref="A2:E2"/>
    <mergeCell ref="A55:D55"/>
    <mergeCell ref="A6:E6"/>
    <mergeCell ref="D8:D10"/>
    <mergeCell ref="E8:E10"/>
  </mergeCells>
  <printOptions horizontalCentered="1"/>
  <pageMargins left="0.7" right="0.7" top="0.75" bottom="0.75" header="0.3" footer="0.3"/>
  <pageSetup scale="65" orientation="portrait" r:id="rId1"/>
  <headerFooter>
    <oddFooter>&amp;L&amp;8State of Delaware&amp;C&amp;8Attachment 4: Schedule of Fees&amp;R&amp;8&amp;A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82"/>
  <sheetViews>
    <sheetView view="pageBreakPreview" topLeftCell="A21" zoomScale="85" zoomScaleNormal="72" zoomScaleSheetLayoutView="85" workbookViewId="0">
      <selection activeCell="A40" sqref="A40"/>
    </sheetView>
  </sheetViews>
  <sheetFormatPr defaultColWidth="9.28515625" defaultRowHeight="12.75" x14ac:dyDescent="0.2"/>
  <cols>
    <col min="1" max="1" width="9.28515625" style="8"/>
    <col min="2" max="2" width="69.7109375" style="8" bestFit="1" customWidth="1"/>
    <col min="3" max="4" width="20.7109375" style="8" customWidth="1"/>
    <col min="5" max="5" width="18.140625" style="8" customWidth="1"/>
    <col min="6" max="6" width="11.5703125" style="8" bestFit="1" customWidth="1"/>
    <col min="7" max="16384" width="9.28515625" style="8"/>
  </cols>
  <sheetData>
    <row r="1" spans="1:11" ht="58.9" customHeight="1" x14ac:dyDescent="0.2">
      <c r="A1" s="426" t="s">
        <v>0</v>
      </c>
      <c r="B1" s="426"/>
      <c r="C1" s="426"/>
      <c r="D1" s="426"/>
      <c r="E1" s="426"/>
      <c r="F1" s="406"/>
      <c r="G1" s="406"/>
      <c r="H1" s="406"/>
      <c r="I1" s="406"/>
      <c r="J1" s="406"/>
      <c r="K1" s="406"/>
    </row>
    <row r="2" spans="1:11" x14ac:dyDescent="0.2">
      <c r="A2" s="438" t="s">
        <v>146</v>
      </c>
      <c r="B2" s="438"/>
      <c r="C2" s="438"/>
      <c r="D2" s="438"/>
      <c r="E2" s="438"/>
    </row>
    <row r="3" spans="1:11" x14ac:dyDescent="0.2">
      <c r="A3" s="20" t="s">
        <v>147</v>
      </c>
      <c r="B3" s="20" t="s">
        <v>148</v>
      </c>
      <c r="C3" s="20" t="s">
        <v>6</v>
      </c>
      <c r="D3" s="20" t="s">
        <v>149</v>
      </c>
      <c r="E3" s="20" t="s">
        <v>8</v>
      </c>
    </row>
    <row r="4" spans="1:11" x14ac:dyDescent="0.2">
      <c r="A4" s="20" t="s">
        <v>150</v>
      </c>
      <c r="B4" s="20" t="s">
        <v>151</v>
      </c>
      <c r="C4" s="20" t="s">
        <v>9</v>
      </c>
      <c r="D4" s="20" t="s">
        <v>10</v>
      </c>
      <c r="E4" s="20" t="s">
        <v>11</v>
      </c>
    </row>
    <row r="5" spans="1:11" ht="6.6" customHeight="1" x14ac:dyDescent="0.2">
      <c r="A5" s="1"/>
      <c r="B5" s="1"/>
      <c r="C5" s="1"/>
      <c r="D5" s="2"/>
      <c r="E5" s="2"/>
      <c r="F5" s="23"/>
    </row>
    <row r="6" spans="1:11" x14ac:dyDescent="0.2">
      <c r="A6" s="440" t="s">
        <v>210</v>
      </c>
      <c r="B6" s="440"/>
      <c r="C6" s="440"/>
      <c r="D6" s="440"/>
      <c r="E6" s="440"/>
      <c r="F6" s="23"/>
    </row>
    <row r="7" spans="1:11" ht="6.6" customHeight="1" x14ac:dyDescent="0.2">
      <c r="A7" s="25"/>
      <c r="B7" s="26"/>
      <c r="C7" s="27"/>
      <c r="D7" s="27"/>
      <c r="E7" s="53"/>
      <c r="F7" s="23"/>
    </row>
    <row r="8" spans="1:11" ht="14.45" customHeight="1" x14ac:dyDescent="0.2">
      <c r="A8" s="41"/>
      <c r="B8" s="40"/>
      <c r="C8" s="42"/>
      <c r="D8" s="442" t="s">
        <v>153</v>
      </c>
      <c r="E8" s="446" t="s">
        <v>154</v>
      </c>
      <c r="F8" s="23"/>
    </row>
    <row r="9" spans="1:11" ht="14.45" customHeight="1" x14ac:dyDescent="0.2">
      <c r="A9" s="41"/>
      <c r="B9" s="40"/>
      <c r="C9" s="42"/>
      <c r="D9" s="442"/>
      <c r="E9" s="446"/>
      <c r="F9" s="23"/>
    </row>
    <row r="10" spans="1:11" x14ac:dyDescent="0.2">
      <c r="A10" s="31"/>
      <c r="B10" s="32" t="s">
        <v>19</v>
      </c>
      <c r="C10" s="34"/>
      <c r="D10" s="442"/>
      <c r="E10" s="447"/>
      <c r="F10" s="23"/>
    </row>
    <row r="11" spans="1:11" x14ac:dyDescent="0.2">
      <c r="A11" s="169" t="s">
        <v>155</v>
      </c>
      <c r="B11" s="170" t="s">
        <v>21</v>
      </c>
      <c r="C11" s="171">
        <v>1</v>
      </c>
      <c r="D11" s="367">
        <v>0</v>
      </c>
      <c r="E11" s="172">
        <f t="shared" ref="E11:E15" si="0">C11*D11</f>
        <v>0</v>
      </c>
      <c r="F11" s="23"/>
    </row>
    <row r="12" spans="1:11" x14ac:dyDescent="0.2">
      <c r="A12" s="72">
        <v>10100</v>
      </c>
      <c r="B12" s="4" t="s">
        <v>26</v>
      </c>
      <c r="C12" s="45">
        <v>21</v>
      </c>
      <c r="D12" s="354">
        <v>0</v>
      </c>
      <c r="E12" s="160">
        <f t="shared" si="0"/>
        <v>0</v>
      </c>
      <c r="F12" s="23"/>
    </row>
    <row r="13" spans="1:11" x14ac:dyDescent="0.2">
      <c r="A13" s="72">
        <v>10101</v>
      </c>
      <c r="B13" s="4" t="s">
        <v>27</v>
      </c>
      <c r="C13" s="45">
        <v>52</v>
      </c>
      <c r="D13" s="354">
        <v>0</v>
      </c>
      <c r="E13" s="160">
        <f t="shared" si="0"/>
        <v>0</v>
      </c>
      <c r="F13" s="23"/>
    </row>
    <row r="14" spans="1:11" x14ac:dyDescent="0.2">
      <c r="A14" s="72">
        <v>10307</v>
      </c>
      <c r="B14" s="4" t="s">
        <v>28</v>
      </c>
      <c r="C14" s="45">
        <v>1</v>
      </c>
      <c r="D14" s="354">
        <v>0</v>
      </c>
      <c r="E14" s="160">
        <f t="shared" si="0"/>
        <v>0</v>
      </c>
      <c r="F14" s="23"/>
    </row>
    <row r="15" spans="1:11" ht="14.25" x14ac:dyDescent="0.2">
      <c r="A15" s="72" t="s">
        <v>29</v>
      </c>
      <c r="B15" s="16" t="s">
        <v>30</v>
      </c>
      <c r="C15" s="274">
        <v>1</v>
      </c>
      <c r="D15" s="354">
        <v>0</v>
      </c>
      <c r="E15" s="160">
        <f t="shared" si="0"/>
        <v>0</v>
      </c>
      <c r="F15" s="23"/>
    </row>
    <row r="16" spans="1:11" x14ac:dyDescent="0.2">
      <c r="A16" s="72"/>
      <c r="B16" s="16"/>
      <c r="C16" s="173"/>
      <c r="D16" s="143"/>
      <c r="E16" s="160"/>
      <c r="F16" s="23"/>
    </row>
    <row r="17" spans="1:6" x14ac:dyDescent="0.2">
      <c r="A17" s="72"/>
      <c r="B17" s="16"/>
      <c r="C17" s="173"/>
      <c r="D17" s="143"/>
      <c r="E17" s="174"/>
      <c r="F17" s="23"/>
    </row>
    <row r="18" spans="1:6" x14ac:dyDescent="0.2">
      <c r="A18" s="162"/>
      <c r="B18" s="28" t="s">
        <v>165</v>
      </c>
      <c r="C18" s="29"/>
      <c r="D18" s="144"/>
      <c r="E18" s="175"/>
      <c r="F18" s="23"/>
    </row>
    <row r="19" spans="1:6" x14ac:dyDescent="0.2">
      <c r="A19" s="72">
        <v>50001</v>
      </c>
      <c r="B19" s="16" t="s">
        <v>211</v>
      </c>
      <c r="C19" s="24">
        <v>1</v>
      </c>
      <c r="D19" s="354">
        <v>0</v>
      </c>
      <c r="E19" s="160">
        <f t="shared" ref="E19:E29" si="1">C19*D19</f>
        <v>0</v>
      </c>
      <c r="F19" s="23"/>
    </row>
    <row r="20" spans="1:6" x14ac:dyDescent="0.2">
      <c r="A20" s="72">
        <v>50100</v>
      </c>
      <c r="B20" s="16" t="s">
        <v>169</v>
      </c>
      <c r="C20" s="24">
        <v>117</v>
      </c>
      <c r="D20" s="354">
        <v>0</v>
      </c>
      <c r="E20" s="160">
        <f t="shared" si="1"/>
        <v>0</v>
      </c>
      <c r="F20" s="23"/>
    </row>
    <row r="21" spans="1:6" x14ac:dyDescent="0.2">
      <c r="A21" s="72" t="s">
        <v>212</v>
      </c>
      <c r="B21" s="16" t="s">
        <v>171</v>
      </c>
      <c r="C21" s="24">
        <v>221</v>
      </c>
      <c r="D21" s="354">
        <v>0</v>
      </c>
      <c r="E21" s="160">
        <f t="shared" si="1"/>
        <v>0</v>
      </c>
      <c r="F21" s="23"/>
    </row>
    <row r="22" spans="1:6" x14ac:dyDescent="0.2">
      <c r="A22" s="72" t="s">
        <v>213</v>
      </c>
      <c r="B22" s="16" t="s">
        <v>173</v>
      </c>
      <c r="C22" s="24">
        <v>240</v>
      </c>
      <c r="D22" s="354">
        <v>0</v>
      </c>
      <c r="E22" s="160">
        <f t="shared" si="1"/>
        <v>0</v>
      </c>
      <c r="F22" s="23"/>
    </row>
    <row r="23" spans="1:6" x14ac:dyDescent="0.2">
      <c r="A23" s="72" t="s">
        <v>214</v>
      </c>
      <c r="B23" s="16" t="s">
        <v>215</v>
      </c>
      <c r="C23" s="24">
        <v>50</v>
      </c>
      <c r="D23" s="354">
        <v>0</v>
      </c>
      <c r="E23" s="160">
        <f t="shared" si="1"/>
        <v>0</v>
      </c>
      <c r="F23" s="23"/>
    </row>
    <row r="24" spans="1:6" x14ac:dyDescent="0.2">
      <c r="A24" s="72" t="s">
        <v>216</v>
      </c>
      <c r="B24" s="16" t="s">
        <v>175</v>
      </c>
      <c r="C24" s="24">
        <v>590</v>
      </c>
      <c r="D24" s="354">
        <v>0</v>
      </c>
      <c r="E24" s="160">
        <f t="shared" si="1"/>
        <v>0</v>
      </c>
      <c r="F24" s="23"/>
    </row>
    <row r="25" spans="1:6" x14ac:dyDescent="0.2">
      <c r="A25" s="72">
        <v>50121</v>
      </c>
      <c r="B25" s="16" t="s">
        <v>177</v>
      </c>
      <c r="C25" s="24">
        <v>117</v>
      </c>
      <c r="D25" s="354">
        <v>0</v>
      </c>
      <c r="E25" s="160">
        <f t="shared" si="1"/>
        <v>0</v>
      </c>
      <c r="F25" s="23"/>
    </row>
    <row r="26" spans="1:6" x14ac:dyDescent="0.2">
      <c r="A26" s="72">
        <v>50126</v>
      </c>
      <c r="B26" s="16" t="s">
        <v>179</v>
      </c>
      <c r="C26" s="24">
        <v>64491</v>
      </c>
      <c r="D26" s="354">
        <v>0</v>
      </c>
      <c r="E26" s="160">
        <f t="shared" si="1"/>
        <v>0</v>
      </c>
      <c r="F26" s="23"/>
    </row>
    <row r="27" spans="1:6" x14ac:dyDescent="0.2">
      <c r="A27" s="72">
        <v>50301</v>
      </c>
      <c r="B27" s="16" t="s">
        <v>181</v>
      </c>
      <c r="C27" s="24">
        <v>22</v>
      </c>
      <c r="D27" s="354">
        <v>0</v>
      </c>
      <c r="E27" s="160">
        <f t="shared" si="1"/>
        <v>0</v>
      </c>
      <c r="F27" s="23"/>
    </row>
    <row r="28" spans="1:6" x14ac:dyDescent="0.2">
      <c r="A28" s="72">
        <v>50530</v>
      </c>
      <c r="B28" s="16" t="s">
        <v>185</v>
      </c>
      <c r="C28" s="24">
        <v>221</v>
      </c>
      <c r="D28" s="354">
        <v>0</v>
      </c>
      <c r="E28" s="160">
        <f t="shared" si="1"/>
        <v>0</v>
      </c>
      <c r="F28" s="23"/>
    </row>
    <row r="29" spans="1:6" x14ac:dyDescent="0.2">
      <c r="A29" s="72" t="s">
        <v>217</v>
      </c>
      <c r="B29" s="16" t="s">
        <v>187</v>
      </c>
      <c r="C29" s="24">
        <v>117</v>
      </c>
      <c r="D29" s="354">
        <v>0</v>
      </c>
      <c r="E29" s="160">
        <f t="shared" si="1"/>
        <v>0</v>
      </c>
      <c r="F29" s="23"/>
    </row>
    <row r="30" spans="1:6" x14ac:dyDescent="0.2">
      <c r="A30" s="72"/>
      <c r="B30" s="16"/>
      <c r="C30" s="24"/>
      <c r="D30" s="143"/>
      <c r="E30" s="160"/>
      <c r="F30" s="23"/>
    </row>
    <row r="31" spans="1:6" x14ac:dyDescent="0.2">
      <c r="A31" s="72"/>
      <c r="B31" s="16"/>
      <c r="C31" s="24"/>
      <c r="D31" s="143"/>
      <c r="E31" s="161"/>
      <c r="F31" s="23"/>
    </row>
    <row r="32" spans="1:6" x14ac:dyDescent="0.2">
      <c r="A32" s="162"/>
      <c r="B32" s="28" t="s">
        <v>218</v>
      </c>
      <c r="C32" s="29"/>
      <c r="D32" s="144"/>
      <c r="E32" s="163"/>
      <c r="F32" s="23"/>
    </row>
    <row r="33" spans="1:6" x14ac:dyDescent="0.2">
      <c r="A33" s="72">
        <v>251050</v>
      </c>
      <c r="B33" s="16" t="s">
        <v>133</v>
      </c>
      <c r="C33" s="24">
        <v>1</v>
      </c>
      <c r="D33" s="354">
        <v>0</v>
      </c>
      <c r="E33" s="160">
        <f>C33*D33</f>
        <v>0</v>
      </c>
      <c r="F33" s="23"/>
    </row>
    <row r="34" spans="1:6" x14ac:dyDescent="0.2">
      <c r="A34" s="72"/>
      <c r="B34" s="16"/>
      <c r="C34" s="24"/>
      <c r="D34" s="143"/>
      <c r="E34" s="161"/>
      <c r="F34" s="23"/>
    </row>
    <row r="35" spans="1:6" x14ac:dyDescent="0.2">
      <c r="A35" s="72"/>
      <c r="B35" s="16"/>
      <c r="C35" s="24"/>
      <c r="D35" s="143"/>
      <c r="E35" s="161"/>
      <c r="F35" s="23"/>
    </row>
    <row r="36" spans="1:6" x14ac:dyDescent="0.2">
      <c r="A36" s="72"/>
      <c r="B36" s="16"/>
      <c r="C36" s="24"/>
      <c r="D36" s="143"/>
      <c r="E36" s="161"/>
      <c r="F36" s="23"/>
    </row>
    <row r="37" spans="1:6" x14ac:dyDescent="0.2">
      <c r="A37" s="439" t="s">
        <v>219</v>
      </c>
      <c r="B37" s="440"/>
      <c r="C37" s="440"/>
      <c r="D37" s="440"/>
      <c r="E37" s="441"/>
      <c r="F37" s="23"/>
    </row>
    <row r="38" spans="1:6" ht="6.6" customHeight="1" x14ac:dyDescent="0.2">
      <c r="A38" s="176"/>
      <c r="B38" s="26"/>
      <c r="C38" s="27"/>
      <c r="D38" s="27"/>
      <c r="E38" s="177"/>
      <c r="F38" s="23"/>
    </row>
    <row r="39" spans="1:6" x14ac:dyDescent="0.2">
      <c r="A39" s="159"/>
      <c r="B39" s="32" t="s">
        <v>19</v>
      </c>
      <c r="C39" s="34"/>
      <c r="D39" s="9"/>
      <c r="E39" s="164"/>
      <c r="F39" s="23"/>
    </row>
    <row r="40" spans="1:6" x14ac:dyDescent="0.2">
      <c r="A40" s="72" t="s">
        <v>155</v>
      </c>
      <c r="B40" s="4" t="s">
        <v>21</v>
      </c>
      <c r="C40" s="45">
        <v>1</v>
      </c>
      <c r="D40" s="354">
        <v>0</v>
      </c>
      <c r="E40" s="160">
        <f>C40*D40</f>
        <v>0</v>
      </c>
      <c r="F40" s="23"/>
    </row>
    <row r="41" spans="1:6" x14ac:dyDescent="0.2">
      <c r="A41" s="72">
        <v>10100</v>
      </c>
      <c r="B41" s="4" t="s">
        <v>26</v>
      </c>
      <c r="C41" s="45">
        <v>4</v>
      </c>
      <c r="D41" s="354">
        <v>0</v>
      </c>
      <c r="E41" s="160">
        <f>C41*D41</f>
        <v>0</v>
      </c>
      <c r="F41" s="23"/>
    </row>
    <row r="42" spans="1:6" x14ac:dyDescent="0.2">
      <c r="A42" s="72">
        <v>10101</v>
      </c>
      <c r="B42" s="4" t="s">
        <v>27</v>
      </c>
      <c r="C42" s="45">
        <v>21</v>
      </c>
      <c r="D42" s="354">
        <v>0</v>
      </c>
      <c r="E42" s="160">
        <f>C42*D42</f>
        <v>0</v>
      </c>
      <c r="F42" s="23"/>
    </row>
    <row r="43" spans="1:6" ht="14.25" x14ac:dyDescent="0.2">
      <c r="A43" s="72">
        <v>10307</v>
      </c>
      <c r="B43" s="4" t="s">
        <v>28</v>
      </c>
      <c r="C43" s="274">
        <v>1</v>
      </c>
      <c r="D43" s="354">
        <v>0</v>
      </c>
      <c r="E43" s="160">
        <f>C43*D43</f>
        <v>0</v>
      </c>
      <c r="F43" s="23"/>
    </row>
    <row r="44" spans="1:6" ht="14.25" x14ac:dyDescent="0.2">
      <c r="A44" s="72" t="s">
        <v>29</v>
      </c>
      <c r="B44" s="16" t="s">
        <v>30</v>
      </c>
      <c r="C44" s="273">
        <v>1</v>
      </c>
      <c r="D44" s="354">
        <v>0</v>
      </c>
      <c r="E44" s="160">
        <f>C44*D44</f>
        <v>0</v>
      </c>
      <c r="F44" s="23"/>
    </row>
    <row r="45" spans="1:6" x14ac:dyDescent="0.2">
      <c r="A45" s="72"/>
      <c r="B45" s="16"/>
      <c r="C45" s="24"/>
      <c r="D45" s="143"/>
      <c r="E45" s="161"/>
      <c r="F45" s="23"/>
    </row>
    <row r="46" spans="1:6" x14ac:dyDescent="0.2">
      <c r="A46" s="162"/>
      <c r="B46" s="28" t="s">
        <v>165</v>
      </c>
      <c r="C46" s="29"/>
      <c r="D46" s="144"/>
      <c r="E46" s="163"/>
      <c r="F46" s="23"/>
    </row>
    <row r="47" spans="1:6" x14ac:dyDescent="0.2">
      <c r="A47" s="72">
        <v>50001</v>
      </c>
      <c r="B47" s="16" t="s">
        <v>211</v>
      </c>
      <c r="C47" s="24">
        <v>1</v>
      </c>
      <c r="D47" s="354">
        <v>0</v>
      </c>
      <c r="E47" s="160">
        <f t="shared" ref="E47:E58" si="2">C47*D47</f>
        <v>0</v>
      </c>
      <c r="F47" s="23"/>
    </row>
    <row r="48" spans="1:6" ht="14.25" x14ac:dyDescent="0.2">
      <c r="A48" s="72">
        <v>50006</v>
      </c>
      <c r="B48" s="16" t="s">
        <v>220</v>
      </c>
      <c r="C48" s="273">
        <v>1</v>
      </c>
      <c r="D48" s="354">
        <v>0</v>
      </c>
      <c r="E48" s="160">
        <f t="shared" si="2"/>
        <v>0</v>
      </c>
      <c r="F48" s="23"/>
    </row>
    <row r="49" spans="1:6" x14ac:dyDescent="0.2">
      <c r="A49" s="72">
        <v>50100</v>
      </c>
      <c r="B49" s="16" t="s">
        <v>169</v>
      </c>
      <c r="C49" s="24">
        <v>2217</v>
      </c>
      <c r="D49" s="354">
        <v>0</v>
      </c>
      <c r="E49" s="160">
        <f t="shared" si="2"/>
        <v>0</v>
      </c>
      <c r="F49" s="23"/>
    </row>
    <row r="50" spans="1:6" x14ac:dyDescent="0.2">
      <c r="A50" s="72" t="s">
        <v>212</v>
      </c>
      <c r="B50" s="16" t="s">
        <v>171</v>
      </c>
      <c r="C50" s="24">
        <v>45</v>
      </c>
      <c r="D50" s="354">
        <v>0</v>
      </c>
      <c r="E50" s="160">
        <f t="shared" si="2"/>
        <v>0</v>
      </c>
      <c r="F50" s="23"/>
    </row>
    <row r="51" spans="1:6" x14ac:dyDescent="0.2">
      <c r="A51" s="72" t="s">
        <v>213</v>
      </c>
      <c r="B51" s="16" t="s">
        <v>173</v>
      </c>
      <c r="C51" s="24">
        <v>23</v>
      </c>
      <c r="D51" s="354">
        <v>0</v>
      </c>
      <c r="E51" s="160">
        <f t="shared" si="2"/>
        <v>0</v>
      </c>
      <c r="F51" s="23"/>
    </row>
    <row r="52" spans="1:6" x14ac:dyDescent="0.2">
      <c r="A52" s="72" t="s">
        <v>214</v>
      </c>
      <c r="B52" s="16" t="s">
        <v>215</v>
      </c>
      <c r="C52" s="24">
        <v>56</v>
      </c>
      <c r="D52" s="354">
        <v>0</v>
      </c>
      <c r="E52" s="160">
        <f t="shared" si="2"/>
        <v>0</v>
      </c>
      <c r="F52" s="23"/>
    </row>
    <row r="53" spans="1:6" x14ac:dyDescent="0.2">
      <c r="A53" s="72" t="s">
        <v>216</v>
      </c>
      <c r="B53" s="16" t="s">
        <v>175</v>
      </c>
      <c r="C53" s="24">
        <v>2745</v>
      </c>
      <c r="D53" s="354">
        <v>0</v>
      </c>
      <c r="E53" s="160">
        <f t="shared" si="2"/>
        <v>0</v>
      </c>
      <c r="F53" s="23"/>
    </row>
    <row r="54" spans="1:6" x14ac:dyDescent="0.2">
      <c r="A54" s="72" t="s">
        <v>176</v>
      </c>
      <c r="B54" s="16" t="s">
        <v>177</v>
      </c>
      <c r="C54" s="24">
        <v>3564</v>
      </c>
      <c r="D54" s="354">
        <v>0</v>
      </c>
      <c r="E54" s="160">
        <f t="shared" si="2"/>
        <v>0</v>
      </c>
      <c r="F54" s="23"/>
    </row>
    <row r="55" spans="1:6" x14ac:dyDescent="0.2">
      <c r="A55" s="72">
        <v>50126</v>
      </c>
      <c r="B55" s="16" t="s">
        <v>179</v>
      </c>
      <c r="C55" s="24">
        <v>20858</v>
      </c>
      <c r="D55" s="354">
        <v>0</v>
      </c>
      <c r="E55" s="160">
        <f t="shared" si="2"/>
        <v>0</v>
      </c>
      <c r="F55" s="23"/>
    </row>
    <row r="56" spans="1:6" x14ac:dyDescent="0.2">
      <c r="A56" s="72">
        <v>50301</v>
      </c>
      <c r="B56" s="16" t="s">
        <v>181</v>
      </c>
      <c r="C56" s="24">
        <v>34</v>
      </c>
      <c r="D56" s="354">
        <v>0</v>
      </c>
      <c r="E56" s="160">
        <f t="shared" si="2"/>
        <v>0</v>
      </c>
      <c r="F56" s="23"/>
    </row>
    <row r="57" spans="1:6" x14ac:dyDescent="0.2">
      <c r="A57" s="72">
        <v>50530</v>
      </c>
      <c r="B57" s="16" t="s">
        <v>185</v>
      </c>
      <c r="C57" s="24">
        <v>45</v>
      </c>
      <c r="D57" s="354">
        <v>0</v>
      </c>
      <c r="E57" s="160">
        <f t="shared" si="2"/>
        <v>0</v>
      </c>
      <c r="F57" s="23"/>
    </row>
    <row r="58" spans="1:6" x14ac:dyDescent="0.2">
      <c r="A58" s="72" t="s">
        <v>217</v>
      </c>
      <c r="B58" s="16" t="s">
        <v>187</v>
      </c>
      <c r="C58" s="24">
        <v>3564</v>
      </c>
      <c r="D58" s="354">
        <v>0</v>
      </c>
      <c r="E58" s="160">
        <f t="shared" si="2"/>
        <v>0</v>
      </c>
      <c r="F58" s="23"/>
    </row>
    <row r="59" spans="1:6" x14ac:dyDescent="0.2">
      <c r="A59" s="72"/>
      <c r="B59" s="16"/>
      <c r="C59" s="24"/>
      <c r="D59" s="143"/>
      <c r="E59" s="160"/>
      <c r="F59" s="23"/>
    </row>
    <row r="60" spans="1:6" x14ac:dyDescent="0.2">
      <c r="A60" s="72"/>
      <c r="B60" s="16"/>
      <c r="C60" s="24"/>
      <c r="D60" s="143"/>
      <c r="E60" s="161"/>
      <c r="F60" s="23"/>
    </row>
    <row r="61" spans="1:6" x14ac:dyDescent="0.2">
      <c r="A61" s="162"/>
      <c r="B61" s="28" t="s">
        <v>221</v>
      </c>
      <c r="C61" s="29"/>
      <c r="D61" s="144"/>
      <c r="E61" s="163"/>
      <c r="F61" s="23"/>
    </row>
    <row r="62" spans="1:6" x14ac:dyDescent="0.2">
      <c r="A62" s="72">
        <v>251050</v>
      </c>
      <c r="B62" s="16" t="s">
        <v>133</v>
      </c>
      <c r="C62" s="24">
        <v>1</v>
      </c>
      <c r="D62" s="354">
        <v>0</v>
      </c>
      <c r="E62" s="160">
        <f>C62*D62</f>
        <v>0</v>
      </c>
      <c r="F62" s="23"/>
    </row>
    <row r="63" spans="1:6" x14ac:dyDescent="0.2">
      <c r="A63" s="178"/>
      <c r="B63" s="4"/>
      <c r="C63" s="5"/>
      <c r="D63" s="146"/>
      <c r="E63" s="69"/>
      <c r="F63" s="23"/>
    </row>
    <row r="64" spans="1:6" x14ac:dyDescent="0.2">
      <c r="A64" s="72"/>
      <c r="B64" s="16"/>
      <c r="C64" s="24"/>
      <c r="D64" s="143"/>
      <c r="E64" s="160"/>
    </row>
    <row r="65" spans="1:5" x14ac:dyDescent="0.2">
      <c r="A65" s="6"/>
      <c r="B65" s="7"/>
      <c r="C65" s="3"/>
      <c r="D65" s="143"/>
      <c r="E65" s="70"/>
    </row>
    <row r="66" spans="1:5" x14ac:dyDescent="0.2">
      <c r="A66" s="123"/>
      <c r="B66" s="11"/>
      <c r="C66" s="12"/>
      <c r="D66" s="145"/>
      <c r="E66" s="124"/>
    </row>
    <row r="67" spans="1:5" x14ac:dyDescent="0.2">
      <c r="A67" s="123"/>
      <c r="B67" s="11"/>
      <c r="C67" s="55" t="s">
        <v>208</v>
      </c>
      <c r="D67" s="145"/>
      <c r="E67" s="124"/>
    </row>
    <row r="68" spans="1:5" x14ac:dyDescent="0.2">
      <c r="A68" s="125"/>
      <c r="B68" s="10" t="s">
        <v>140</v>
      </c>
      <c r="C68" s="56" t="s">
        <v>9</v>
      </c>
      <c r="D68" s="147"/>
      <c r="E68" s="126"/>
    </row>
    <row r="69" spans="1:5" x14ac:dyDescent="0.2">
      <c r="A69" s="106"/>
      <c r="C69" s="173">
        <v>0</v>
      </c>
      <c r="D69" s="354">
        <v>0</v>
      </c>
      <c r="E69" s="160">
        <f>C69*D69</f>
        <v>0</v>
      </c>
    </row>
    <row r="70" spans="1:5" x14ac:dyDescent="0.2">
      <c r="A70" s="106"/>
      <c r="C70" s="173">
        <v>0</v>
      </c>
      <c r="D70" s="354">
        <v>0</v>
      </c>
      <c r="E70" s="160">
        <f>C70*D70</f>
        <v>0</v>
      </c>
    </row>
    <row r="71" spans="1:5" x14ac:dyDescent="0.2">
      <c r="A71" s="106"/>
      <c r="C71" s="173">
        <v>0</v>
      </c>
      <c r="D71" s="354">
        <v>0</v>
      </c>
      <c r="E71" s="160">
        <f>C71*D71</f>
        <v>0</v>
      </c>
    </row>
    <row r="72" spans="1:5" x14ac:dyDescent="0.2">
      <c r="A72" s="6"/>
      <c r="B72" s="7"/>
      <c r="C72" s="3"/>
      <c r="D72" s="143"/>
      <c r="E72" s="70"/>
    </row>
    <row r="73" spans="1:5" ht="13.5" thickBot="1" x14ac:dyDescent="0.25">
      <c r="A73" s="178"/>
      <c r="B73" s="4"/>
      <c r="C73" s="5"/>
      <c r="D73" s="146"/>
      <c r="E73" s="69"/>
    </row>
    <row r="74" spans="1:5" ht="24" customHeight="1" thickBot="1" x14ac:dyDescent="0.25">
      <c r="A74" s="420" t="s">
        <v>222</v>
      </c>
      <c r="B74" s="421"/>
      <c r="C74" s="421"/>
      <c r="D74" s="422"/>
      <c r="E74" s="130">
        <f>SUM(E40:E72)+SUM(E11:E34)</f>
        <v>0</v>
      </c>
    </row>
    <row r="75" spans="1:5" x14ac:dyDescent="0.2">
      <c r="A75" s="131"/>
      <c r="B75" s="13"/>
      <c r="C75" s="13"/>
      <c r="D75" s="13"/>
      <c r="E75" s="124"/>
    </row>
    <row r="76" spans="1:5" x14ac:dyDescent="0.2">
      <c r="A76" s="131"/>
      <c r="B76" s="13"/>
      <c r="C76" s="19" t="s">
        <v>208</v>
      </c>
      <c r="D76" s="19" t="s">
        <v>149</v>
      </c>
      <c r="E76" s="165" t="s">
        <v>8</v>
      </c>
    </row>
    <row r="77" spans="1:5" x14ac:dyDescent="0.2">
      <c r="A77" s="125"/>
      <c r="B77" s="10" t="s">
        <v>145</v>
      </c>
      <c r="C77" s="15" t="s">
        <v>9</v>
      </c>
      <c r="D77" s="15" t="s">
        <v>10</v>
      </c>
      <c r="E77" s="166" t="s">
        <v>11</v>
      </c>
    </row>
    <row r="78" spans="1:5" x14ac:dyDescent="0.2">
      <c r="A78" s="106"/>
      <c r="C78" s="173">
        <v>0</v>
      </c>
      <c r="D78" s="354">
        <v>0</v>
      </c>
      <c r="E78" s="68">
        <f>D78*C78</f>
        <v>0</v>
      </c>
    </row>
    <row r="79" spans="1:5" x14ac:dyDescent="0.2">
      <c r="A79" s="106"/>
      <c r="C79" s="173">
        <v>0</v>
      </c>
      <c r="D79" s="354">
        <v>0</v>
      </c>
      <c r="E79" s="68">
        <f>D79*C79</f>
        <v>0</v>
      </c>
    </row>
    <row r="80" spans="1:5" x14ac:dyDescent="0.2">
      <c r="A80" s="106"/>
      <c r="C80" s="173">
        <v>0</v>
      </c>
      <c r="D80" s="354">
        <v>0</v>
      </c>
      <c r="E80" s="68">
        <f>D80*C80</f>
        <v>0</v>
      </c>
    </row>
    <row r="81" spans="1:5" x14ac:dyDescent="0.2">
      <c r="A81" s="106"/>
      <c r="C81" s="173">
        <v>0</v>
      </c>
      <c r="D81" s="354">
        <v>0</v>
      </c>
      <c r="E81" s="68">
        <f>D81*C81</f>
        <v>0</v>
      </c>
    </row>
    <row r="82" spans="1:5" x14ac:dyDescent="0.2">
      <c r="A82" s="136"/>
      <c r="B82" s="57"/>
      <c r="C82" s="57"/>
      <c r="D82" s="167"/>
      <c r="E82" s="168"/>
    </row>
  </sheetData>
  <mergeCells count="7">
    <mergeCell ref="A1:E1"/>
    <mergeCell ref="A2:E2"/>
    <mergeCell ref="A6:E6"/>
    <mergeCell ref="A74:D74"/>
    <mergeCell ref="A37:E37"/>
    <mergeCell ref="D8:D10"/>
    <mergeCell ref="E8:E10"/>
  </mergeCells>
  <printOptions horizontalCentered="1"/>
  <pageMargins left="0.7" right="0.7" top="0.75" bottom="0.75" header="0.3" footer="0.3"/>
  <pageSetup scale="65" orientation="portrait" r:id="rId1"/>
  <headerFooter>
    <oddFooter>&amp;L&amp;8State of Delaware&amp;C&amp;8Attachment 4: Schedule of Fees&amp;R&amp;8&amp;A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00"/>
  <sheetViews>
    <sheetView view="pageBreakPreview" zoomScale="85" zoomScaleNormal="72" zoomScaleSheetLayoutView="85" workbookViewId="0">
      <selection activeCell="G39" sqref="G39"/>
    </sheetView>
  </sheetViews>
  <sheetFormatPr defaultColWidth="9.28515625" defaultRowHeight="12.75" x14ac:dyDescent="0.2"/>
  <cols>
    <col min="1" max="1" width="9.28515625" style="8"/>
    <col min="2" max="2" width="69.7109375" style="8" bestFit="1" customWidth="1"/>
    <col min="3" max="4" width="20.7109375" style="8" customWidth="1"/>
    <col min="5" max="5" width="18.140625" style="8" customWidth="1"/>
    <col min="6" max="6" width="11.5703125" style="8" bestFit="1" customWidth="1"/>
    <col min="7" max="16384" width="9.28515625" style="8"/>
  </cols>
  <sheetData>
    <row r="1" spans="1:11" ht="58.9" customHeight="1" x14ac:dyDescent="0.2">
      <c r="A1" s="426" t="s">
        <v>0</v>
      </c>
      <c r="B1" s="426"/>
      <c r="C1" s="426"/>
      <c r="D1" s="426"/>
      <c r="E1" s="426"/>
      <c r="F1" s="406"/>
      <c r="G1" s="406"/>
      <c r="H1" s="406"/>
      <c r="I1" s="406"/>
      <c r="J1" s="406"/>
      <c r="K1" s="406"/>
    </row>
    <row r="2" spans="1:11" x14ac:dyDescent="0.2">
      <c r="A2" s="438" t="s">
        <v>146</v>
      </c>
      <c r="B2" s="438"/>
      <c r="C2" s="438"/>
      <c r="D2" s="438"/>
      <c r="E2" s="438"/>
    </row>
    <row r="3" spans="1:11" x14ac:dyDescent="0.2">
      <c r="A3" s="20" t="s">
        <v>147</v>
      </c>
      <c r="B3" s="20" t="s">
        <v>148</v>
      </c>
      <c r="C3" s="20" t="s">
        <v>6</v>
      </c>
      <c r="D3" s="20" t="s">
        <v>149</v>
      </c>
      <c r="E3" s="20" t="s">
        <v>8</v>
      </c>
    </row>
    <row r="4" spans="1:11" x14ac:dyDescent="0.2">
      <c r="A4" s="20" t="s">
        <v>150</v>
      </c>
      <c r="B4" s="20" t="s">
        <v>151</v>
      </c>
      <c r="C4" s="20" t="s">
        <v>9</v>
      </c>
      <c r="D4" s="20" t="s">
        <v>10</v>
      </c>
      <c r="E4" s="20" t="s">
        <v>11</v>
      </c>
    </row>
    <row r="5" spans="1:11" ht="6.6" customHeight="1" x14ac:dyDescent="0.2">
      <c r="A5" s="1"/>
      <c r="B5" s="1"/>
      <c r="C5" s="1"/>
      <c r="D5" s="2"/>
      <c r="E5" s="2"/>
      <c r="F5" s="23"/>
    </row>
    <row r="6" spans="1:11" x14ac:dyDescent="0.2">
      <c r="A6" s="440" t="s">
        <v>223</v>
      </c>
      <c r="B6" s="440"/>
      <c r="C6" s="440"/>
      <c r="D6" s="440"/>
      <c r="E6" s="440"/>
      <c r="F6" s="23"/>
    </row>
    <row r="7" spans="1:11" ht="6.6" customHeight="1" x14ac:dyDescent="0.2">
      <c r="A7" s="25"/>
      <c r="B7" s="26"/>
      <c r="C7" s="27"/>
      <c r="D7" s="27"/>
      <c r="E7" s="53"/>
      <c r="F7" s="23"/>
    </row>
    <row r="8" spans="1:11" ht="14.45" customHeight="1" x14ac:dyDescent="0.2">
      <c r="A8" s="41"/>
      <c r="B8" s="40"/>
      <c r="C8" s="42"/>
      <c r="D8" s="442" t="s">
        <v>153</v>
      </c>
      <c r="E8" s="446" t="s">
        <v>154</v>
      </c>
      <c r="F8" s="23"/>
    </row>
    <row r="9" spans="1:11" ht="14.45" customHeight="1" x14ac:dyDescent="0.2">
      <c r="A9" s="41"/>
      <c r="B9" s="40"/>
      <c r="C9" s="42"/>
      <c r="D9" s="442"/>
      <c r="E9" s="446"/>
      <c r="F9" s="23"/>
    </row>
    <row r="10" spans="1:11" x14ac:dyDescent="0.2">
      <c r="A10" s="31"/>
      <c r="B10" s="32" t="s">
        <v>19</v>
      </c>
      <c r="C10" s="34"/>
      <c r="D10" s="442"/>
      <c r="E10" s="447"/>
      <c r="F10" s="23"/>
    </row>
    <row r="11" spans="1:11" x14ac:dyDescent="0.2">
      <c r="A11" s="169" t="s">
        <v>349</v>
      </c>
      <c r="B11" s="170" t="s">
        <v>21</v>
      </c>
      <c r="C11" s="171">
        <v>1</v>
      </c>
      <c r="D11" s="367">
        <v>0</v>
      </c>
      <c r="E11" s="172">
        <f>C11*D11</f>
        <v>0</v>
      </c>
      <c r="F11" s="23"/>
    </row>
    <row r="12" spans="1:11" x14ac:dyDescent="0.2">
      <c r="A12" s="72" t="s">
        <v>351</v>
      </c>
      <c r="B12" s="4" t="s">
        <v>26</v>
      </c>
      <c r="C12" s="45">
        <v>19</v>
      </c>
      <c r="D12" s="354">
        <v>0</v>
      </c>
      <c r="E12" s="160">
        <f t="shared" ref="E12:E18" si="0">C12*D12</f>
        <v>0</v>
      </c>
      <c r="F12" s="23"/>
    </row>
    <row r="13" spans="1:11" x14ac:dyDescent="0.2">
      <c r="A13" s="72" t="s">
        <v>350</v>
      </c>
      <c r="B13" s="4" t="s">
        <v>27</v>
      </c>
      <c r="C13" s="45">
        <v>19</v>
      </c>
      <c r="D13" s="354">
        <v>0</v>
      </c>
      <c r="E13" s="160">
        <f t="shared" si="0"/>
        <v>0</v>
      </c>
      <c r="F13" s="23"/>
    </row>
    <row r="14" spans="1:11" x14ac:dyDescent="0.2">
      <c r="A14" s="72" t="s">
        <v>352</v>
      </c>
      <c r="B14" s="4" t="s">
        <v>28</v>
      </c>
      <c r="C14" s="45">
        <v>1</v>
      </c>
      <c r="D14" s="354">
        <v>0</v>
      </c>
      <c r="E14" s="160">
        <f t="shared" si="0"/>
        <v>0</v>
      </c>
      <c r="F14" s="23"/>
    </row>
    <row r="15" spans="1:11" x14ac:dyDescent="0.2">
      <c r="A15" s="72" t="s">
        <v>353</v>
      </c>
      <c r="B15" s="4" t="s">
        <v>30</v>
      </c>
      <c r="C15" s="45">
        <v>1</v>
      </c>
      <c r="D15" s="354">
        <v>0</v>
      </c>
      <c r="E15" s="160">
        <f t="shared" si="0"/>
        <v>0</v>
      </c>
      <c r="F15" s="23"/>
    </row>
    <row r="16" spans="1:11" x14ac:dyDescent="0.2">
      <c r="A16" s="72"/>
      <c r="B16" s="16"/>
      <c r="C16" s="173"/>
      <c r="D16" s="143"/>
      <c r="E16" s="160"/>
      <c r="F16" s="23"/>
    </row>
    <row r="17" spans="1:6" x14ac:dyDescent="0.2">
      <c r="A17" s="162"/>
      <c r="B17" s="28" t="s">
        <v>224</v>
      </c>
      <c r="C17" s="29"/>
      <c r="D17" s="144"/>
      <c r="E17" s="180"/>
      <c r="F17" s="23"/>
    </row>
    <row r="18" spans="1:6" x14ac:dyDescent="0.2">
      <c r="A18" s="72"/>
      <c r="B18" s="16" t="s">
        <v>225</v>
      </c>
      <c r="C18" s="24">
        <v>1</v>
      </c>
      <c r="D18" s="354">
        <v>0</v>
      </c>
      <c r="E18" s="160">
        <f t="shared" si="0"/>
        <v>0</v>
      </c>
      <c r="F18" s="23"/>
    </row>
    <row r="19" spans="1:6" x14ac:dyDescent="0.2">
      <c r="A19" s="72"/>
      <c r="B19" s="16"/>
      <c r="C19" s="24"/>
      <c r="D19" s="143"/>
      <c r="E19" s="160"/>
      <c r="F19" s="23"/>
    </row>
    <row r="20" spans="1:6" x14ac:dyDescent="0.2">
      <c r="A20" s="162"/>
      <c r="B20" s="28" t="s">
        <v>165</v>
      </c>
      <c r="C20" s="29"/>
      <c r="D20" s="144"/>
      <c r="E20" s="180"/>
      <c r="F20" s="23"/>
    </row>
    <row r="21" spans="1:6" x14ac:dyDescent="0.2">
      <c r="A21" s="72" t="s">
        <v>326</v>
      </c>
      <c r="B21" s="16" t="s">
        <v>211</v>
      </c>
      <c r="C21" s="24">
        <v>1</v>
      </c>
      <c r="D21" s="354">
        <v>0</v>
      </c>
      <c r="E21" s="160">
        <f t="shared" ref="E21:E30" si="1">C21*D21</f>
        <v>0</v>
      </c>
      <c r="F21" s="23"/>
    </row>
    <row r="22" spans="1:6" x14ac:dyDescent="0.2">
      <c r="A22" s="72" t="s">
        <v>327</v>
      </c>
      <c r="B22" s="16" t="s">
        <v>169</v>
      </c>
      <c r="C22" s="24">
        <v>214</v>
      </c>
      <c r="D22" s="354">
        <v>0</v>
      </c>
      <c r="E22" s="160">
        <f t="shared" si="1"/>
        <v>0</v>
      </c>
      <c r="F22" s="23"/>
    </row>
    <row r="23" spans="1:6" ht="14.25" x14ac:dyDescent="0.2">
      <c r="A23" s="72" t="s">
        <v>328</v>
      </c>
      <c r="B23" s="16" t="s">
        <v>173</v>
      </c>
      <c r="C23" s="273">
        <v>3</v>
      </c>
      <c r="D23" s="354">
        <v>0</v>
      </c>
      <c r="E23" s="160">
        <f t="shared" si="1"/>
        <v>0</v>
      </c>
      <c r="F23" s="23"/>
    </row>
    <row r="24" spans="1:6" x14ac:dyDescent="0.2">
      <c r="A24" s="72" t="s">
        <v>329</v>
      </c>
      <c r="B24" s="16" t="s">
        <v>215</v>
      </c>
      <c r="C24" s="24">
        <v>3</v>
      </c>
      <c r="D24" s="354">
        <v>0</v>
      </c>
      <c r="E24" s="160">
        <f t="shared" si="1"/>
        <v>0</v>
      </c>
      <c r="F24" s="23"/>
    </row>
    <row r="25" spans="1:6" x14ac:dyDescent="0.2">
      <c r="A25" s="72" t="s">
        <v>330</v>
      </c>
      <c r="B25" s="16" t="s">
        <v>175</v>
      </c>
      <c r="C25" s="24">
        <v>303</v>
      </c>
      <c r="D25" s="354">
        <v>0</v>
      </c>
      <c r="E25" s="160">
        <f t="shared" si="1"/>
        <v>0</v>
      </c>
      <c r="F25" s="23"/>
    </row>
    <row r="26" spans="1:6" x14ac:dyDescent="0.2">
      <c r="A26" s="72" t="s">
        <v>331</v>
      </c>
      <c r="B26" s="16" t="s">
        <v>177</v>
      </c>
      <c r="C26" s="24">
        <v>214</v>
      </c>
      <c r="D26" s="354">
        <v>0</v>
      </c>
      <c r="E26" s="160">
        <f t="shared" si="1"/>
        <v>0</v>
      </c>
      <c r="F26" s="23"/>
    </row>
    <row r="27" spans="1:6" x14ac:dyDescent="0.2">
      <c r="A27" s="72" t="s">
        <v>332</v>
      </c>
      <c r="B27" s="16" t="s">
        <v>179</v>
      </c>
      <c r="C27" s="24">
        <v>5078</v>
      </c>
      <c r="D27" s="354">
        <v>0</v>
      </c>
      <c r="E27" s="160">
        <f t="shared" si="1"/>
        <v>0</v>
      </c>
      <c r="F27" s="23"/>
    </row>
    <row r="28" spans="1:6" x14ac:dyDescent="0.2">
      <c r="A28" s="72" t="s">
        <v>333</v>
      </c>
      <c r="B28" s="16" t="s">
        <v>226</v>
      </c>
      <c r="C28" s="24">
        <v>214</v>
      </c>
      <c r="D28" s="354">
        <v>0</v>
      </c>
      <c r="E28" s="160">
        <f t="shared" si="1"/>
        <v>0</v>
      </c>
      <c r="F28" s="23"/>
    </row>
    <row r="29" spans="1:6" x14ac:dyDescent="0.2">
      <c r="A29" s="72" t="s">
        <v>334</v>
      </c>
      <c r="B29" s="16" t="s">
        <v>181</v>
      </c>
      <c r="C29" s="24">
        <v>21</v>
      </c>
      <c r="D29" s="354">
        <v>0</v>
      </c>
      <c r="E29" s="160">
        <f t="shared" si="1"/>
        <v>0</v>
      </c>
      <c r="F29" s="23"/>
    </row>
    <row r="30" spans="1:6" x14ac:dyDescent="0.2">
      <c r="A30" s="72" t="s">
        <v>354</v>
      </c>
      <c r="B30" s="16" t="s">
        <v>187</v>
      </c>
      <c r="C30" s="24">
        <v>214</v>
      </c>
      <c r="D30" s="354">
        <v>0</v>
      </c>
      <c r="E30" s="160">
        <f t="shared" si="1"/>
        <v>0</v>
      </c>
      <c r="F30" s="23"/>
    </row>
    <row r="31" spans="1:6" x14ac:dyDescent="0.2">
      <c r="A31" s="72"/>
      <c r="B31" s="16"/>
      <c r="C31" s="24"/>
      <c r="D31" s="143"/>
      <c r="E31" s="160"/>
      <c r="F31" s="23"/>
    </row>
    <row r="32" spans="1:6" x14ac:dyDescent="0.2">
      <c r="A32" s="72"/>
      <c r="B32" s="16"/>
      <c r="C32" s="24"/>
      <c r="D32" s="143"/>
      <c r="E32" s="160"/>
      <c r="F32" s="23"/>
    </row>
    <row r="33" spans="1:6" x14ac:dyDescent="0.2">
      <c r="A33" s="72"/>
      <c r="B33" s="16"/>
      <c r="C33" s="24"/>
      <c r="D33" s="143"/>
      <c r="E33" s="160"/>
      <c r="F33" s="23"/>
    </row>
    <row r="34" spans="1:6" x14ac:dyDescent="0.2">
      <c r="A34" s="72"/>
      <c r="B34" s="16"/>
      <c r="C34" s="24"/>
      <c r="D34" s="143"/>
      <c r="E34" s="160"/>
      <c r="F34" s="23"/>
    </row>
    <row r="35" spans="1:6" x14ac:dyDescent="0.2">
      <c r="A35" s="72"/>
      <c r="B35" s="16"/>
      <c r="C35" s="24"/>
      <c r="D35" s="143"/>
      <c r="E35" s="160"/>
      <c r="F35" s="23"/>
    </row>
    <row r="36" spans="1:6" x14ac:dyDescent="0.2">
      <c r="A36" s="162"/>
      <c r="B36" s="28" t="s">
        <v>221</v>
      </c>
      <c r="C36" s="29"/>
      <c r="D36" s="144"/>
      <c r="E36" s="180"/>
      <c r="F36" s="23"/>
    </row>
    <row r="37" spans="1:6" x14ac:dyDescent="0.2">
      <c r="A37" s="72" t="s">
        <v>355</v>
      </c>
      <c r="B37" s="16" t="s">
        <v>133</v>
      </c>
      <c r="C37" s="24">
        <v>1</v>
      </c>
      <c r="D37" s="354">
        <v>0</v>
      </c>
      <c r="E37" s="160">
        <f>C37*D37</f>
        <v>0</v>
      </c>
      <c r="F37" s="23"/>
    </row>
    <row r="38" spans="1:6" x14ac:dyDescent="0.2">
      <c r="A38" s="178"/>
      <c r="B38" s="4"/>
      <c r="C38" s="5"/>
      <c r="D38" s="146"/>
      <c r="E38" s="69"/>
    </row>
    <row r="39" spans="1:6" x14ac:dyDescent="0.2">
      <c r="A39" s="178"/>
      <c r="B39" s="4"/>
      <c r="C39" s="202" t="s">
        <v>208</v>
      </c>
      <c r="D39" s="146"/>
      <c r="E39" s="200"/>
    </row>
    <row r="40" spans="1:6" x14ac:dyDescent="0.2">
      <c r="A40" s="179"/>
      <c r="B40" s="21" t="s">
        <v>140</v>
      </c>
      <c r="C40" s="203" t="s">
        <v>9</v>
      </c>
      <c r="D40" s="204"/>
      <c r="E40" s="168"/>
    </row>
    <row r="41" spans="1:6" x14ac:dyDescent="0.2">
      <c r="A41" s="106"/>
      <c r="C41" s="173">
        <v>0</v>
      </c>
      <c r="D41" s="354">
        <v>0</v>
      </c>
      <c r="E41" s="200">
        <f>C41*D41</f>
        <v>0</v>
      </c>
    </row>
    <row r="42" spans="1:6" x14ac:dyDescent="0.2">
      <c r="A42" s="106"/>
      <c r="C42" s="173">
        <v>0</v>
      </c>
      <c r="D42" s="354">
        <v>0</v>
      </c>
      <c r="E42" s="200">
        <f>C42*D42</f>
        <v>0</v>
      </c>
    </row>
    <row r="43" spans="1:6" x14ac:dyDescent="0.2">
      <c r="A43" s="106"/>
      <c r="C43" s="173">
        <v>0</v>
      </c>
      <c r="D43" s="354">
        <v>0</v>
      </c>
      <c r="E43" s="200">
        <f>C43*D43</f>
        <v>0</v>
      </c>
    </row>
    <row r="44" spans="1:6" x14ac:dyDescent="0.2">
      <c r="A44" s="6"/>
      <c r="B44" s="7"/>
      <c r="C44" s="3"/>
      <c r="D44" s="143"/>
      <c r="E44" s="70"/>
    </row>
    <row r="45" spans="1:6" ht="13.5" thickBot="1" x14ac:dyDescent="0.25">
      <c r="A45" s="178"/>
      <c r="B45" s="4"/>
      <c r="C45" s="5"/>
      <c r="E45" s="200"/>
    </row>
    <row r="46" spans="1:6" ht="24" customHeight="1" thickBot="1" x14ac:dyDescent="0.25">
      <c r="A46" s="420" t="s">
        <v>227</v>
      </c>
      <c r="B46" s="421"/>
      <c r="C46" s="421"/>
      <c r="D46" s="422"/>
      <c r="E46" s="130">
        <f>SUM(E11:E44)</f>
        <v>0</v>
      </c>
    </row>
    <row r="47" spans="1:6" x14ac:dyDescent="0.2">
      <c r="A47" s="131"/>
      <c r="B47" s="13"/>
      <c r="C47" s="13"/>
      <c r="D47" s="13"/>
      <c r="E47" s="124"/>
    </row>
    <row r="48" spans="1:6" x14ac:dyDescent="0.2">
      <c r="A48" s="131"/>
      <c r="B48" s="13"/>
      <c r="C48" s="19" t="s">
        <v>208</v>
      </c>
      <c r="D48" s="19" t="s">
        <v>149</v>
      </c>
      <c r="E48" s="165" t="s">
        <v>8</v>
      </c>
    </row>
    <row r="49" spans="1:5" x14ac:dyDescent="0.2">
      <c r="A49" s="125"/>
      <c r="B49" s="10" t="s">
        <v>145</v>
      </c>
      <c r="C49" s="15" t="s">
        <v>9</v>
      </c>
      <c r="D49" s="15" t="s">
        <v>10</v>
      </c>
      <c r="E49" s="166" t="s">
        <v>11</v>
      </c>
    </row>
    <row r="50" spans="1:5" x14ac:dyDescent="0.2">
      <c r="A50" s="106"/>
      <c r="C50" s="173">
        <v>0</v>
      </c>
      <c r="D50" s="354">
        <v>0</v>
      </c>
      <c r="E50" s="68">
        <f>D50*C50</f>
        <v>0</v>
      </c>
    </row>
    <row r="51" spans="1:5" x14ac:dyDescent="0.2">
      <c r="A51" s="106"/>
      <c r="C51" s="173">
        <v>0</v>
      </c>
      <c r="D51" s="354">
        <v>0</v>
      </c>
      <c r="E51" s="68">
        <f>D51*C51</f>
        <v>0</v>
      </c>
    </row>
    <row r="52" spans="1:5" x14ac:dyDescent="0.2">
      <c r="A52" s="106"/>
      <c r="C52" s="173">
        <v>0</v>
      </c>
      <c r="D52" s="354">
        <v>0</v>
      </c>
      <c r="E52" s="68">
        <f>D52*C52</f>
        <v>0</v>
      </c>
    </row>
    <row r="53" spans="1:5" x14ac:dyDescent="0.2">
      <c r="A53" s="106"/>
      <c r="C53" s="173">
        <v>0</v>
      </c>
      <c r="D53" s="354">
        <v>0</v>
      </c>
      <c r="E53" s="68">
        <f>D53*C53</f>
        <v>0</v>
      </c>
    </row>
    <row r="54" spans="1:5" x14ac:dyDescent="0.2">
      <c r="A54" s="136"/>
      <c r="B54" s="57"/>
      <c r="C54" s="57"/>
      <c r="D54" s="167"/>
      <c r="E54" s="180"/>
    </row>
    <row r="55" spans="1:5" x14ac:dyDescent="0.2">
      <c r="E55" s="51"/>
    </row>
    <row r="56" spans="1:5" x14ac:dyDescent="0.2">
      <c r="E56" s="51"/>
    </row>
    <row r="57" spans="1:5" x14ac:dyDescent="0.2">
      <c r="E57" s="51"/>
    </row>
    <row r="58" spans="1:5" x14ac:dyDescent="0.2">
      <c r="E58" s="51"/>
    </row>
    <row r="59" spans="1:5" x14ac:dyDescent="0.2">
      <c r="E59" s="51"/>
    </row>
    <row r="60" spans="1:5" x14ac:dyDescent="0.2">
      <c r="E60" s="51"/>
    </row>
    <row r="61" spans="1:5" x14ac:dyDescent="0.2">
      <c r="E61" s="51"/>
    </row>
    <row r="62" spans="1:5" x14ac:dyDescent="0.2">
      <c r="E62" s="51"/>
    </row>
    <row r="63" spans="1:5" x14ac:dyDescent="0.2">
      <c r="E63" s="51"/>
    </row>
    <row r="64" spans="1:5" x14ac:dyDescent="0.2">
      <c r="E64" s="51"/>
    </row>
    <row r="65" spans="5:5" x14ac:dyDescent="0.2">
      <c r="E65" s="51"/>
    </row>
    <row r="66" spans="5:5" x14ac:dyDescent="0.2">
      <c r="E66" s="51"/>
    </row>
    <row r="67" spans="5:5" x14ac:dyDescent="0.2">
      <c r="E67" s="51"/>
    </row>
    <row r="68" spans="5:5" x14ac:dyDescent="0.2">
      <c r="E68" s="51"/>
    </row>
    <row r="69" spans="5:5" x14ac:dyDescent="0.2">
      <c r="E69" s="51"/>
    </row>
    <row r="70" spans="5:5" x14ac:dyDescent="0.2">
      <c r="E70" s="51"/>
    </row>
    <row r="71" spans="5:5" x14ac:dyDescent="0.2">
      <c r="E71" s="51"/>
    </row>
    <row r="72" spans="5:5" x14ac:dyDescent="0.2">
      <c r="E72" s="51"/>
    </row>
    <row r="73" spans="5:5" x14ac:dyDescent="0.2">
      <c r="E73" s="51"/>
    </row>
    <row r="74" spans="5:5" x14ac:dyDescent="0.2">
      <c r="E74" s="51"/>
    </row>
    <row r="75" spans="5:5" x14ac:dyDescent="0.2">
      <c r="E75" s="51"/>
    </row>
    <row r="76" spans="5:5" x14ac:dyDescent="0.2">
      <c r="E76" s="51"/>
    </row>
    <row r="77" spans="5:5" x14ac:dyDescent="0.2">
      <c r="E77" s="51"/>
    </row>
    <row r="78" spans="5:5" x14ac:dyDescent="0.2">
      <c r="E78" s="51"/>
    </row>
    <row r="79" spans="5:5" x14ac:dyDescent="0.2">
      <c r="E79" s="51"/>
    </row>
    <row r="83" spans="5:5" x14ac:dyDescent="0.2">
      <c r="E83" s="51"/>
    </row>
    <row r="87" spans="5:5" x14ac:dyDescent="0.2">
      <c r="E87" s="51"/>
    </row>
    <row r="88" spans="5:5" x14ac:dyDescent="0.2">
      <c r="E88" s="51"/>
    </row>
    <row r="89" spans="5:5" x14ac:dyDescent="0.2">
      <c r="E89" s="51"/>
    </row>
    <row r="95" spans="5:5" x14ac:dyDescent="0.2">
      <c r="E95" s="51"/>
    </row>
    <row r="96" spans="5:5" x14ac:dyDescent="0.2">
      <c r="E96" s="51"/>
    </row>
    <row r="97" spans="5:5" x14ac:dyDescent="0.2">
      <c r="E97" s="51"/>
    </row>
    <row r="100" spans="5:5" x14ac:dyDescent="0.2">
      <c r="E100" s="54"/>
    </row>
  </sheetData>
  <mergeCells count="6">
    <mergeCell ref="A1:E1"/>
    <mergeCell ref="A2:E2"/>
    <mergeCell ref="A6:E6"/>
    <mergeCell ref="A46:D46"/>
    <mergeCell ref="D8:D10"/>
    <mergeCell ref="E8:E10"/>
  </mergeCells>
  <printOptions horizontalCentered="1"/>
  <pageMargins left="0.7" right="0.7" top="0.75" bottom="0.75" header="0.3" footer="0.3"/>
  <pageSetup scale="65" orientation="portrait" r:id="rId1"/>
  <headerFooter>
    <oddFooter>&amp;L&amp;8State of Delaware&amp;C&amp;8Attachment 4: Schedule of Fees&amp;R&amp;8&amp;A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03"/>
  <sheetViews>
    <sheetView view="pageBreakPreview" zoomScale="85" zoomScaleNormal="72" zoomScaleSheetLayoutView="85" workbookViewId="0">
      <selection activeCell="A32" sqref="A32"/>
    </sheetView>
  </sheetViews>
  <sheetFormatPr defaultColWidth="9.28515625" defaultRowHeight="12.75" x14ac:dyDescent="0.2"/>
  <cols>
    <col min="1" max="1" width="9.28515625" style="8"/>
    <col min="2" max="2" width="69.7109375" style="8" bestFit="1" customWidth="1"/>
    <col min="3" max="4" width="20.7109375" style="8" customWidth="1"/>
    <col min="5" max="5" width="18.140625" style="8" customWidth="1"/>
    <col min="6" max="6" width="11.5703125" style="8" bestFit="1" customWidth="1"/>
    <col min="7" max="16384" width="9.28515625" style="8"/>
  </cols>
  <sheetData>
    <row r="1" spans="1:11" ht="58.9" customHeight="1" x14ac:dyDescent="0.2">
      <c r="A1" s="426" t="s">
        <v>0</v>
      </c>
      <c r="B1" s="426"/>
      <c r="C1" s="426"/>
      <c r="D1" s="426"/>
      <c r="E1" s="426"/>
      <c r="F1" s="406"/>
      <c r="G1" s="406"/>
      <c r="H1" s="406"/>
      <c r="I1" s="406"/>
      <c r="J1" s="406"/>
      <c r="K1" s="406"/>
    </row>
    <row r="2" spans="1:11" x14ac:dyDescent="0.2">
      <c r="A2" s="438" t="s">
        <v>146</v>
      </c>
      <c r="B2" s="438"/>
      <c r="C2" s="438"/>
      <c r="D2" s="438"/>
      <c r="E2" s="438"/>
    </row>
    <row r="3" spans="1:11" x14ac:dyDescent="0.2">
      <c r="A3" s="20" t="s">
        <v>147</v>
      </c>
      <c r="B3" s="20" t="s">
        <v>148</v>
      </c>
      <c r="C3" s="20" t="s">
        <v>6</v>
      </c>
      <c r="D3" s="20" t="s">
        <v>149</v>
      </c>
      <c r="E3" s="20" t="s">
        <v>8</v>
      </c>
    </row>
    <row r="4" spans="1:11" x14ac:dyDescent="0.2">
      <c r="A4" s="20" t="s">
        <v>150</v>
      </c>
      <c r="B4" s="20" t="s">
        <v>151</v>
      </c>
      <c r="C4" s="20" t="s">
        <v>9</v>
      </c>
      <c r="D4" s="20" t="s">
        <v>10</v>
      </c>
      <c r="E4" s="20" t="s">
        <v>11</v>
      </c>
    </row>
    <row r="5" spans="1:11" ht="6.6" customHeight="1" x14ac:dyDescent="0.2">
      <c r="A5" s="1"/>
      <c r="B5" s="1"/>
      <c r="C5" s="1"/>
      <c r="D5" s="2"/>
      <c r="E5" s="2"/>
      <c r="F5" s="23"/>
    </row>
    <row r="6" spans="1:11" x14ac:dyDescent="0.2">
      <c r="A6" s="440" t="s">
        <v>228</v>
      </c>
      <c r="B6" s="440"/>
      <c r="C6" s="440"/>
      <c r="D6" s="440"/>
      <c r="E6" s="440"/>
      <c r="F6" s="23"/>
    </row>
    <row r="7" spans="1:11" ht="6.6" customHeight="1" x14ac:dyDescent="0.2">
      <c r="A7" s="25"/>
      <c r="B7" s="26"/>
      <c r="C7" s="27"/>
      <c r="D7" s="27"/>
      <c r="E7" s="53"/>
      <c r="F7" s="23"/>
    </row>
    <row r="8" spans="1:11" ht="14.45" customHeight="1" x14ac:dyDescent="0.2">
      <c r="A8" s="41"/>
      <c r="B8" s="40"/>
      <c r="C8" s="42"/>
      <c r="D8" s="442" t="s">
        <v>153</v>
      </c>
      <c r="E8" s="446" t="s">
        <v>154</v>
      </c>
      <c r="F8" s="23"/>
    </row>
    <row r="9" spans="1:11" ht="14.45" customHeight="1" x14ac:dyDescent="0.2">
      <c r="A9" s="41"/>
      <c r="B9" s="40"/>
      <c r="C9" s="42"/>
      <c r="D9" s="442"/>
      <c r="E9" s="446"/>
      <c r="F9" s="23"/>
    </row>
    <row r="10" spans="1:11" x14ac:dyDescent="0.2">
      <c r="A10" s="31"/>
      <c r="B10" s="32" t="s">
        <v>19</v>
      </c>
      <c r="C10" s="34"/>
      <c r="D10" s="443"/>
      <c r="E10" s="447"/>
      <c r="F10" s="23"/>
    </row>
    <row r="11" spans="1:11" x14ac:dyDescent="0.2">
      <c r="A11" s="169" t="s">
        <v>349</v>
      </c>
      <c r="B11" s="170" t="s">
        <v>21</v>
      </c>
      <c r="C11" s="181">
        <v>1</v>
      </c>
      <c r="D11" s="351">
        <v>0</v>
      </c>
      <c r="E11" s="172">
        <f>C11*D11</f>
        <v>0</v>
      </c>
      <c r="F11" s="23"/>
    </row>
    <row r="12" spans="1:11" x14ac:dyDescent="0.2">
      <c r="A12" s="72"/>
      <c r="B12" s="4"/>
      <c r="C12" s="45"/>
      <c r="D12" s="3"/>
      <c r="E12" s="160"/>
      <c r="F12" s="23"/>
    </row>
    <row r="13" spans="1:11" x14ac:dyDescent="0.2">
      <c r="A13" s="72"/>
      <c r="B13" s="16"/>
      <c r="C13" s="173"/>
      <c r="D13" s="3"/>
      <c r="E13" s="160"/>
      <c r="F13" s="23"/>
    </row>
    <row r="14" spans="1:11" x14ac:dyDescent="0.2">
      <c r="A14" s="162"/>
      <c r="B14" s="28" t="s">
        <v>221</v>
      </c>
      <c r="C14" s="29"/>
      <c r="D14" s="30"/>
      <c r="E14" s="163"/>
      <c r="F14" s="23"/>
    </row>
    <row r="15" spans="1:11" x14ac:dyDescent="0.2">
      <c r="A15" s="72" t="s">
        <v>335</v>
      </c>
      <c r="B15" s="16" t="s">
        <v>229</v>
      </c>
      <c r="C15" s="24">
        <v>39580</v>
      </c>
      <c r="D15" s="354">
        <v>0</v>
      </c>
      <c r="E15" s="160">
        <f t="shared" ref="E15:E32" si="0">C15*D15</f>
        <v>0</v>
      </c>
      <c r="F15" s="23"/>
    </row>
    <row r="16" spans="1:11" x14ac:dyDescent="0.2">
      <c r="A16" s="72" t="s">
        <v>336</v>
      </c>
      <c r="B16" s="16" t="s">
        <v>230</v>
      </c>
      <c r="C16" s="24">
        <v>6</v>
      </c>
      <c r="D16" s="354">
        <v>0</v>
      </c>
      <c r="E16" s="160">
        <f t="shared" si="0"/>
        <v>0</v>
      </c>
      <c r="F16" s="23"/>
    </row>
    <row r="17" spans="1:6" x14ac:dyDescent="0.2">
      <c r="A17" s="72" t="s">
        <v>336</v>
      </c>
      <c r="B17" s="16" t="s">
        <v>231</v>
      </c>
      <c r="C17" s="24">
        <v>6</v>
      </c>
      <c r="D17" s="354">
        <v>0</v>
      </c>
      <c r="E17" s="160">
        <f t="shared" si="0"/>
        <v>0</v>
      </c>
      <c r="F17" s="23"/>
    </row>
    <row r="18" spans="1:6" x14ac:dyDescent="0.2">
      <c r="A18" s="72" t="s">
        <v>337</v>
      </c>
      <c r="B18" s="16" t="s">
        <v>119</v>
      </c>
      <c r="C18" s="24">
        <v>25861</v>
      </c>
      <c r="D18" s="354">
        <v>0</v>
      </c>
      <c r="E18" s="160">
        <f t="shared" si="0"/>
        <v>0</v>
      </c>
      <c r="F18" s="23"/>
    </row>
    <row r="19" spans="1:6" x14ac:dyDescent="0.2">
      <c r="A19" s="72" t="s">
        <v>338</v>
      </c>
      <c r="B19" s="16" t="s">
        <v>121</v>
      </c>
      <c r="C19" s="24">
        <v>108</v>
      </c>
      <c r="D19" s="354">
        <v>0</v>
      </c>
      <c r="E19" s="160">
        <f t="shared" si="0"/>
        <v>0</v>
      </c>
      <c r="F19" s="23"/>
    </row>
    <row r="20" spans="1:6" x14ac:dyDescent="0.2">
      <c r="A20" s="72" t="s">
        <v>339</v>
      </c>
      <c r="B20" s="16" t="s">
        <v>123</v>
      </c>
      <c r="C20" s="24">
        <v>154</v>
      </c>
      <c r="D20" s="354">
        <v>0</v>
      </c>
      <c r="E20" s="160">
        <f t="shared" si="0"/>
        <v>0</v>
      </c>
      <c r="F20" s="23"/>
    </row>
    <row r="21" spans="1:6" x14ac:dyDescent="0.2">
      <c r="A21" s="72" t="s">
        <v>340</v>
      </c>
      <c r="B21" s="16" t="s">
        <v>127</v>
      </c>
      <c r="C21" s="24">
        <v>47</v>
      </c>
      <c r="D21" s="354">
        <v>0</v>
      </c>
      <c r="E21" s="160">
        <f t="shared" si="0"/>
        <v>0</v>
      </c>
      <c r="F21" s="23"/>
    </row>
    <row r="22" spans="1:6" x14ac:dyDescent="0.2">
      <c r="A22" s="72" t="s">
        <v>344</v>
      </c>
      <c r="B22" s="16" t="s">
        <v>129</v>
      </c>
      <c r="C22" s="24">
        <v>223</v>
      </c>
      <c r="D22" s="354">
        <v>0</v>
      </c>
      <c r="E22" s="160">
        <f t="shared" si="0"/>
        <v>0</v>
      </c>
      <c r="F22" s="23"/>
    </row>
    <row r="23" spans="1:6" x14ac:dyDescent="0.2">
      <c r="A23" s="72" t="s">
        <v>343</v>
      </c>
      <c r="B23" s="16" t="s">
        <v>232</v>
      </c>
      <c r="C23" s="24">
        <v>40201</v>
      </c>
      <c r="D23" s="354">
        <v>0</v>
      </c>
      <c r="E23" s="160">
        <f t="shared" si="0"/>
        <v>0</v>
      </c>
      <c r="F23" s="23"/>
    </row>
    <row r="24" spans="1:6" x14ac:dyDescent="0.2">
      <c r="A24" s="72" t="s">
        <v>342</v>
      </c>
      <c r="B24" s="16" t="s">
        <v>233</v>
      </c>
      <c r="C24" s="24">
        <v>69</v>
      </c>
      <c r="D24" s="354">
        <v>0</v>
      </c>
      <c r="E24" s="160">
        <f t="shared" si="0"/>
        <v>0</v>
      </c>
      <c r="F24" s="23"/>
    </row>
    <row r="25" spans="1:6" x14ac:dyDescent="0.2">
      <c r="A25" s="72" t="s">
        <v>341</v>
      </c>
      <c r="B25" s="16" t="s">
        <v>234</v>
      </c>
      <c r="C25" s="24">
        <v>635</v>
      </c>
      <c r="D25" s="354">
        <v>0</v>
      </c>
      <c r="E25" s="160">
        <f t="shared" si="0"/>
        <v>0</v>
      </c>
      <c r="F25" s="23"/>
    </row>
    <row r="26" spans="1:6" x14ac:dyDescent="0.2">
      <c r="A26" s="72" t="s">
        <v>341</v>
      </c>
      <c r="B26" s="16" t="s">
        <v>235</v>
      </c>
      <c r="C26" s="24">
        <v>125</v>
      </c>
      <c r="D26" s="354">
        <v>0</v>
      </c>
      <c r="E26" s="160">
        <f t="shared" si="0"/>
        <v>0</v>
      </c>
      <c r="F26" s="23"/>
    </row>
    <row r="27" spans="1:6" x14ac:dyDescent="0.2">
      <c r="A27" s="72" t="s">
        <v>341</v>
      </c>
      <c r="B27" s="16" t="s">
        <v>236</v>
      </c>
      <c r="C27" s="24">
        <v>635</v>
      </c>
      <c r="D27" s="354">
        <v>0</v>
      </c>
      <c r="E27" s="160">
        <f t="shared" si="0"/>
        <v>0</v>
      </c>
      <c r="F27" s="23"/>
    </row>
    <row r="28" spans="1:6" x14ac:dyDescent="0.2">
      <c r="A28" s="72" t="s">
        <v>345</v>
      </c>
      <c r="B28" s="16" t="s">
        <v>237</v>
      </c>
      <c r="C28" s="24">
        <v>64</v>
      </c>
      <c r="D28" s="354">
        <v>0</v>
      </c>
      <c r="E28" s="160">
        <f t="shared" si="0"/>
        <v>0</v>
      </c>
      <c r="F28" s="23"/>
    </row>
    <row r="29" spans="1:6" x14ac:dyDescent="0.2">
      <c r="A29" s="72" t="s">
        <v>345</v>
      </c>
      <c r="B29" s="16" t="s">
        <v>238</v>
      </c>
      <c r="C29" s="24">
        <v>106</v>
      </c>
      <c r="D29" s="354">
        <v>0</v>
      </c>
      <c r="E29" s="160">
        <f t="shared" si="0"/>
        <v>0</v>
      </c>
      <c r="F29" s="23"/>
    </row>
    <row r="30" spans="1:6" x14ac:dyDescent="0.2">
      <c r="A30" s="72" t="s">
        <v>348</v>
      </c>
      <c r="B30" s="16" t="s">
        <v>239</v>
      </c>
      <c r="C30" s="24">
        <v>76</v>
      </c>
      <c r="D30" s="354">
        <v>0</v>
      </c>
      <c r="E30" s="160">
        <f t="shared" si="0"/>
        <v>0</v>
      </c>
      <c r="F30" s="23"/>
    </row>
    <row r="31" spans="1:6" x14ac:dyDescent="0.2">
      <c r="A31" s="72" t="s">
        <v>347</v>
      </c>
      <c r="B31" s="16" t="s">
        <v>133</v>
      </c>
      <c r="C31" s="24">
        <v>1</v>
      </c>
      <c r="D31" s="354">
        <v>0</v>
      </c>
      <c r="E31" s="160">
        <f t="shared" si="0"/>
        <v>0</v>
      </c>
      <c r="F31" s="23"/>
    </row>
    <row r="32" spans="1:6" x14ac:dyDescent="0.2">
      <c r="A32" s="72" t="s">
        <v>346</v>
      </c>
      <c r="B32" s="16" t="s">
        <v>240</v>
      </c>
      <c r="C32" s="24">
        <v>125</v>
      </c>
      <c r="D32" s="354">
        <v>0</v>
      </c>
      <c r="E32" s="160">
        <f t="shared" si="0"/>
        <v>0</v>
      </c>
      <c r="F32" s="23"/>
    </row>
    <row r="33" spans="1:6" x14ac:dyDescent="0.2">
      <c r="A33" s="72"/>
      <c r="B33" s="16"/>
      <c r="C33" s="24"/>
      <c r="D33" s="3"/>
      <c r="E33" s="160"/>
      <c r="F33" s="23"/>
    </row>
    <row r="34" spans="1:6" x14ac:dyDescent="0.2">
      <c r="A34" s="72"/>
      <c r="B34" s="16"/>
      <c r="C34" s="24"/>
      <c r="D34" s="3"/>
      <c r="E34" s="160"/>
      <c r="F34" s="23"/>
    </row>
    <row r="35" spans="1:6" x14ac:dyDescent="0.2">
      <c r="A35" s="178"/>
      <c r="B35" s="4"/>
      <c r="C35" s="5"/>
      <c r="E35" s="69"/>
    </row>
    <row r="36" spans="1:6" x14ac:dyDescent="0.2">
      <c r="A36" s="178"/>
      <c r="B36" s="4"/>
      <c r="C36" s="202" t="s">
        <v>208</v>
      </c>
      <c r="E36" s="69"/>
    </row>
    <row r="37" spans="1:6" x14ac:dyDescent="0.2">
      <c r="A37" s="179"/>
      <c r="B37" s="21" t="s">
        <v>140</v>
      </c>
      <c r="C37" s="203" t="s">
        <v>9</v>
      </c>
      <c r="D37" s="206"/>
      <c r="E37" s="207"/>
    </row>
    <row r="38" spans="1:6" x14ac:dyDescent="0.2">
      <c r="A38" s="106"/>
      <c r="C38" s="173">
        <v>0</v>
      </c>
      <c r="D38" s="354">
        <v>0</v>
      </c>
      <c r="E38" s="200">
        <f>C38*D38</f>
        <v>0</v>
      </c>
    </row>
    <row r="39" spans="1:6" x14ac:dyDescent="0.2">
      <c r="A39" s="106"/>
      <c r="C39" s="173">
        <v>0</v>
      </c>
      <c r="D39" s="354">
        <v>0</v>
      </c>
      <c r="E39" s="200">
        <f>C39*D39</f>
        <v>0</v>
      </c>
    </row>
    <row r="40" spans="1:6" x14ac:dyDescent="0.2">
      <c r="A40" s="106"/>
      <c r="C40" s="173">
        <v>0</v>
      </c>
      <c r="D40" s="354">
        <v>0</v>
      </c>
      <c r="E40" s="200">
        <f>C40*D40</f>
        <v>0</v>
      </c>
    </row>
    <row r="41" spans="1:6" x14ac:dyDescent="0.2">
      <c r="A41" s="6"/>
      <c r="B41" s="7"/>
      <c r="C41" s="3"/>
      <c r="D41" s="3"/>
      <c r="E41" s="70"/>
    </row>
    <row r="42" spans="1:6" ht="13.5" thickBot="1" x14ac:dyDescent="0.25">
      <c r="A42" s="178"/>
      <c r="B42" s="4"/>
      <c r="C42" s="5"/>
      <c r="E42" s="200"/>
    </row>
    <row r="43" spans="1:6" ht="24" customHeight="1" thickBot="1" x14ac:dyDescent="0.25">
      <c r="A43" s="420" t="s">
        <v>241</v>
      </c>
      <c r="B43" s="421"/>
      <c r="C43" s="421"/>
      <c r="D43" s="422"/>
      <c r="E43" s="130">
        <f>SUM(E11:E41)</f>
        <v>0</v>
      </c>
    </row>
    <row r="44" spans="1:6" x14ac:dyDescent="0.2">
      <c r="A44" s="131"/>
      <c r="B44" s="13"/>
      <c r="C44" s="13"/>
      <c r="D44" s="13"/>
      <c r="E44" s="124"/>
    </row>
    <row r="45" spans="1:6" x14ac:dyDescent="0.2">
      <c r="A45" s="131"/>
      <c r="B45" s="13"/>
      <c r="C45" s="55" t="s">
        <v>208</v>
      </c>
      <c r="D45" s="19" t="s">
        <v>149</v>
      </c>
      <c r="E45" s="165" t="s">
        <v>8</v>
      </c>
    </row>
    <row r="46" spans="1:6" x14ac:dyDescent="0.2">
      <c r="A46" s="125"/>
      <c r="B46" s="10" t="s">
        <v>145</v>
      </c>
      <c r="C46" s="56" t="s">
        <v>9</v>
      </c>
      <c r="D46" s="15" t="s">
        <v>10</v>
      </c>
      <c r="E46" s="166" t="s">
        <v>11</v>
      </c>
    </row>
    <row r="47" spans="1:6" x14ac:dyDescent="0.2">
      <c r="A47" s="106"/>
      <c r="C47" s="173">
        <v>0</v>
      </c>
      <c r="D47" s="354">
        <v>0</v>
      </c>
      <c r="E47" s="68">
        <f>D47*C47</f>
        <v>0</v>
      </c>
    </row>
    <row r="48" spans="1:6" x14ac:dyDescent="0.2">
      <c r="A48" s="106"/>
      <c r="C48" s="173">
        <v>0</v>
      </c>
      <c r="D48" s="354">
        <v>0</v>
      </c>
      <c r="E48" s="68">
        <f>D48*C48</f>
        <v>0</v>
      </c>
    </row>
    <row r="49" spans="1:5" x14ac:dyDescent="0.2">
      <c r="A49" s="106"/>
      <c r="C49" s="173">
        <v>0</v>
      </c>
      <c r="D49" s="354">
        <v>0</v>
      </c>
      <c r="E49" s="68">
        <f>D49*C49</f>
        <v>0</v>
      </c>
    </row>
    <row r="50" spans="1:5" x14ac:dyDescent="0.2">
      <c r="A50" s="106"/>
      <c r="C50" s="173">
        <v>0</v>
      </c>
      <c r="D50" s="354">
        <v>0</v>
      </c>
      <c r="E50" s="68">
        <f>D50*C50</f>
        <v>0</v>
      </c>
    </row>
    <row r="51" spans="1:5" x14ac:dyDescent="0.2">
      <c r="A51" s="136"/>
      <c r="B51" s="57"/>
      <c r="C51" s="57"/>
      <c r="D51" s="57"/>
      <c r="E51" s="168"/>
    </row>
    <row r="52" spans="1:5" x14ac:dyDescent="0.2">
      <c r="E52" s="51"/>
    </row>
    <row r="53" spans="1:5" x14ac:dyDescent="0.2">
      <c r="E53" s="51"/>
    </row>
    <row r="54" spans="1:5" x14ac:dyDescent="0.2">
      <c r="E54" s="51"/>
    </row>
    <row r="57" spans="1:5" x14ac:dyDescent="0.2">
      <c r="E57" s="51"/>
    </row>
    <row r="58" spans="1:5" x14ac:dyDescent="0.2">
      <c r="E58" s="51"/>
    </row>
    <row r="59" spans="1:5" x14ac:dyDescent="0.2">
      <c r="E59" s="51"/>
    </row>
    <row r="60" spans="1:5" x14ac:dyDescent="0.2">
      <c r="E60" s="51"/>
    </row>
    <row r="61" spans="1:5" x14ac:dyDescent="0.2">
      <c r="E61" s="51"/>
    </row>
    <row r="62" spans="1:5" x14ac:dyDescent="0.2">
      <c r="E62" s="51"/>
    </row>
    <row r="63" spans="1:5" x14ac:dyDescent="0.2">
      <c r="E63" s="51"/>
    </row>
    <row r="64" spans="1:5" x14ac:dyDescent="0.2">
      <c r="E64" s="51"/>
    </row>
    <row r="65" spans="5:5" x14ac:dyDescent="0.2">
      <c r="E65" s="51"/>
    </row>
    <row r="66" spans="5:5" x14ac:dyDescent="0.2">
      <c r="E66" s="51"/>
    </row>
    <row r="67" spans="5:5" x14ac:dyDescent="0.2">
      <c r="E67" s="51"/>
    </row>
    <row r="68" spans="5:5" x14ac:dyDescent="0.2">
      <c r="E68" s="51"/>
    </row>
    <row r="69" spans="5:5" x14ac:dyDescent="0.2">
      <c r="E69" s="51"/>
    </row>
    <row r="70" spans="5:5" x14ac:dyDescent="0.2">
      <c r="E70" s="51"/>
    </row>
    <row r="71" spans="5:5" x14ac:dyDescent="0.2">
      <c r="E71" s="51"/>
    </row>
    <row r="72" spans="5:5" x14ac:dyDescent="0.2">
      <c r="E72" s="51"/>
    </row>
    <row r="73" spans="5:5" x14ac:dyDescent="0.2">
      <c r="E73" s="51"/>
    </row>
    <row r="74" spans="5:5" x14ac:dyDescent="0.2">
      <c r="E74" s="51"/>
    </row>
    <row r="75" spans="5:5" x14ac:dyDescent="0.2">
      <c r="E75" s="51"/>
    </row>
    <row r="76" spans="5:5" x14ac:dyDescent="0.2">
      <c r="E76" s="51"/>
    </row>
    <row r="77" spans="5:5" x14ac:dyDescent="0.2">
      <c r="E77" s="51"/>
    </row>
    <row r="78" spans="5:5" x14ac:dyDescent="0.2">
      <c r="E78" s="51"/>
    </row>
    <row r="79" spans="5:5" x14ac:dyDescent="0.2">
      <c r="E79" s="51"/>
    </row>
    <row r="80" spans="5:5" x14ac:dyDescent="0.2">
      <c r="E80" s="51"/>
    </row>
    <row r="81" spans="5:5" x14ac:dyDescent="0.2">
      <c r="E81" s="51"/>
    </row>
    <row r="82" spans="5:5" x14ac:dyDescent="0.2">
      <c r="E82" s="51"/>
    </row>
    <row r="86" spans="5:5" x14ac:dyDescent="0.2">
      <c r="E86" s="51"/>
    </row>
    <row r="90" spans="5:5" x14ac:dyDescent="0.2">
      <c r="E90" s="51"/>
    </row>
    <row r="91" spans="5:5" x14ac:dyDescent="0.2">
      <c r="E91" s="51"/>
    </row>
    <row r="92" spans="5:5" x14ac:dyDescent="0.2">
      <c r="E92" s="51"/>
    </row>
    <row r="98" spans="5:5" x14ac:dyDescent="0.2">
      <c r="E98" s="51"/>
    </row>
    <row r="99" spans="5:5" x14ac:dyDescent="0.2">
      <c r="E99" s="51"/>
    </row>
    <row r="100" spans="5:5" x14ac:dyDescent="0.2">
      <c r="E100" s="51"/>
    </row>
    <row r="103" spans="5:5" x14ac:dyDescent="0.2">
      <c r="E103" s="54"/>
    </row>
  </sheetData>
  <mergeCells count="6">
    <mergeCell ref="A1:E1"/>
    <mergeCell ref="A2:E2"/>
    <mergeCell ref="A6:E6"/>
    <mergeCell ref="A43:D43"/>
    <mergeCell ref="D8:D10"/>
    <mergeCell ref="E8:E10"/>
  </mergeCells>
  <printOptions horizontalCentered="1"/>
  <pageMargins left="0.7" right="0.7" top="0.75" bottom="0.75" header="0.3" footer="0.3"/>
  <pageSetup scale="65" fitToHeight="0" orientation="portrait" r:id="rId1"/>
  <headerFooter>
    <oddFooter>&amp;L&amp;8State of Delaware&amp;C&amp;8Attachment 4: Schedule of Fees&amp;R&amp;8&amp;A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DDDD5-A42C-4D40-A676-5E2AB455AE10}">
  <sheetPr>
    <pageSetUpPr fitToPage="1"/>
  </sheetPr>
  <dimension ref="A1:K103"/>
  <sheetViews>
    <sheetView view="pageBreakPreview" zoomScale="85" zoomScaleNormal="72" zoomScaleSheetLayoutView="85" workbookViewId="0">
      <selection activeCell="B40" sqref="B40"/>
    </sheetView>
  </sheetViews>
  <sheetFormatPr defaultColWidth="9.28515625" defaultRowHeight="12.75" x14ac:dyDescent="0.2"/>
  <cols>
    <col min="1" max="1" width="9.28515625" style="216"/>
    <col min="2" max="2" width="69.7109375" style="216" bestFit="1" customWidth="1"/>
    <col min="3" max="4" width="20.7109375" style="216" customWidth="1"/>
    <col min="5" max="5" width="18.140625" style="216" customWidth="1"/>
    <col min="6" max="6" width="11.5703125" style="216" bestFit="1" customWidth="1"/>
    <col min="7" max="16384" width="9.28515625" style="216"/>
  </cols>
  <sheetData>
    <row r="1" spans="1:11" ht="58.9" customHeight="1" x14ac:dyDescent="0.2">
      <c r="A1" s="451" t="s">
        <v>0</v>
      </c>
      <c r="B1" s="452"/>
      <c r="C1" s="452"/>
      <c r="D1" s="452"/>
      <c r="E1" s="452"/>
      <c r="F1" s="413"/>
      <c r="G1" s="413"/>
      <c r="H1" s="413"/>
      <c r="I1" s="413"/>
      <c r="J1" s="413"/>
      <c r="K1" s="413"/>
    </row>
    <row r="2" spans="1:11" x14ac:dyDescent="0.2">
      <c r="A2" s="453" t="s">
        <v>146</v>
      </c>
      <c r="B2" s="454"/>
      <c r="C2" s="454"/>
      <c r="D2" s="454"/>
      <c r="E2" s="454"/>
    </row>
    <row r="3" spans="1:11" x14ac:dyDescent="0.2">
      <c r="A3" s="217" t="s">
        <v>147</v>
      </c>
      <c r="B3" s="217" t="s">
        <v>148</v>
      </c>
      <c r="C3" s="217" t="s">
        <v>6</v>
      </c>
      <c r="D3" s="217" t="s">
        <v>149</v>
      </c>
      <c r="E3" s="217" t="s">
        <v>8</v>
      </c>
    </row>
    <row r="4" spans="1:11" x14ac:dyDescent="0.2">
      <c r="A4" s="217" t="s">
        <v>150</v>
      </c>
      <c r="B4" s="217" t="s">
        <v>151</v>
      </c>
      <c r="C4" s="217" t="s">
        <v>9</v>
      </c>
      <c r="D4" s="217" t="s">
        <v>10</v>
      </c>
      <c r="E4" s="217" t="s">
        <v>11</v>
      </c>
    </row>
    <row r="5" spans="1:11" ht="6.6" customHeight="1" x14ac:dyDescent="0.2">
      <c r="A5" s="218"/>
      <c r="B5" s="218"/>
      <c r="C5" s="218"/>
      <c r="D5" s="218"/>
      <c r="E5" s="218"/>
      <c r="F5" s="219"/>
    </row>
    <row r="6" spans="1:11" x14ac:dyDescent="0.2">
      <c r="A6" s="455" t="s">
        <v>242</v>
      </c>
      <c r="B6" s="456"/>
      <c r="C6" s="456"/>
      <c r="D6" s="456"/>
      <c r="E6" s="456"/>
      <c r="F6" s="219"/>
    </row>
    <row r="7" spans="1:11" ht="6.6" customHeight="1" x14ac:dyDescent="0.2">
      <c r="A7" s="220"/>
      <c r="B7" s="221"/>
      <c r="C7" s="221"/>
      <c r="D7" s="221"/>
      <c r="E7" s="222"/>
      <c r="F7" s="219"/>
    </row>
    <row r="8" spans="1:11" ht="14.45" customHeight="1" x14ac:dyDescent="0.2">
      <c r="A8" s="223"/>
      <c r="B8" s="224"/>
      <c r="C8" s="224"/>
      <c r="D8" s="457" t="s">
        <v>153</v>
      </c>
      <c r="E8" s="459" t="s">
        <v>154</v>
      </c>
      <c r="F8" s="219"/>
    </row>
    <row r="9" spans="1:11" ht="14.45" customHeight="1" x14ac:dyDescent="0.2">
      <c r="A9" s="223"/>
      <c r="B9" s="224"/>
      <c r="C9" s="224"/>
      <c r="D9" s="457"/>
      <c r="E9" s="459"/>
      <c r="F9" s="219"/>
    </row>
    <row r="10" spans="1:11" x14ac:dyDescent="0.2">
      <c r="A10" s="225"/>
      <c r="B10" s="269" t="s">
        <v>19</v>
      </c>
      <c r="C10" s="226"/>
      <c r="D10" s="458"/>
      <c r="E10" s="460"/>
      <c r="F10" s="219"/>
    </row>
    <row r="11" spans="1:11" x14ac:dyDescent="0.2">
      <c r="A11" s="227" t="s">
        <v>349</v>
      </c>
      <c r="B11" s="228" t="s">
        <v>21</v>
      </c>
      <c r="C11" s="229">
        <v>1</v>
      </c>
      <c r="D11" s="388">
        <v>0</v>
      </c>
      <c r="E11" s="230">
        <f>C11*D11</f>
        <v>0</v>
      </c>
      <c r="F11" s="219"/>
    </row>
    <row r="12" spans="1:11" x14ac:dyDescent="0.2">
      <c r="A12" s="231"/>
      <c r="B12" s="232"/>
      <c r="C12" s="233"/>
      <c r="D12" s="234"/>
      <c r="E12" s="235"/>
      <c r="F12" s="219"/>
    </row>
    <row r="13" spans="1:11" x14ac:dyDescent="0.2">
      <c r="A13" s="231"/>
      <c r="C13" s="233"/>
      <c r="D13" s="234"/>
      <c r="E13" s="235"/>
      <c r="F13" s="219"/>
    </row>
    <row r="14" spans="1:11" x14ac:dyDescent="0.2">
      <c r="A14" s="236"/>
      <c r="B14" s="270" t="s">
        <v>221</v>
      </c>
      <c r="C14" s="237"/>
      <c r="D14" s="397"/>
      <c r="E14" s="238"/>
      <c r="F14" s="219"/>
    </row>
    <row r="15" spans="1:11" x14ac:dyDescent="0.2">
      <c r="A15" s="231" t="s">
        <v>335</v>
      </c>
      <c r="B15" s="271" t="s">
        <v>229</v>
      </c>
      <c r="C15" s="233">
        <v>1917</v>
      </c>
      <c r="D15" s="396">
        <v>0</v>
      </c>
      <c r="E15" s="235">
        <f t="shared" ref="E15:E33" si="0">C15*D15</f>
        <v>0</v>
      </c>
      <c r="F15" s="219"/>
    </row>
    <row r="16" spans="1:11" x14ac:dyDescent="0.2">
      <c r="A16" s="231" t="s">
        <v>336</v>
      </c>
      <c r="B16" s="271" t="s">
        <v>230</v>
      </c>
      <c r="C16" s="233">
        <v>48</v>
      </c>
      <c r="D16" s="396">
        <v>0</v>
      </c>
      <c r="E16" s="235">
        <f t="shared" si="0"/>
        <v>0</v>
      </c>
      <c r="F16" s="219"/>
    </row>
    <row r="17" spans="1:6" x14ac:dyDescent="0.2">
      <c r="A17" s="231" t="s">
        <v>336</v>
      </c>
      <c r="B17" s="271" t="s">
        <v>231</v>
      </c>
      <c r="C17" s="272">
        <v>2</v>
      </c>
      <c r="D17" s="396">
        <v>0</v>
      </c>
      <c r="E17" s="235">
        <f t="shared" si="0"/>
        <v>0</v>
      </c>
      <c r="F17" s="219"/>
    </row>
    <row r="18" spans="1:6" x14ac:dyDescent="0.2">
      <c r="A18" s="231" t="s">
        <v>351</v>
      </c>
      <c r="B18" s="271" t="s">
        <v>119</v>
      </c>
      <c r="C18" s="233">
        <v>43330</v>
      </c>
      <c r="D18" s="396">
        <v>0</v>
      </c>
      <c r="E18" s="235">
        <f t="shared" si="0"/>
        <v>0</v>
      </c>
      <c r="F18" s="219"/>
    </row>
    <row r="19" spans="1:6" x14ac:dyDescent="0.2">
      <c r="A19" s="231" t="s">
        <v>350</v>
      </c>
      <c r="B19" s="271" t="s">
        <v>121</v>
      </c>
      <c r="C19" s="233">
        <v>178</v>
      </c>
      <c r="D19" s="396">
        <v>0</v>
      </c>
      <c r="E19" s="235">
        <f t="shared" si="0"/>
        <v>0</v>
      </c>
      <c r="F19" s="219"/>
    </row>
    <row r="20" spans="1:6" x14ac:dyDescent="0.2">
      <c r="A20" s="231" t="s">
        <v>339</v>
      </c>
      <c r="B20" s="271" t="s">
        <v>123</v>
      </c>
      <c r="C20" s="233">
        <v>213</v>
      </c>
      <c r="D20" s="396">
        <v>0</v>
      </c>
      <c r="E20" s="235">
        <f t="shared" si="0"/>
        <v>0</v>
      </c>
      <c r="F20" s="219"/>
    </row>
    <row r="21" spans="1:6" x14ac:dyDescent="0.2">
      <c r="A21" s="72" t="s">
        <v>340</v>
      </c>
      <c r="B21" s="271" t="s">
        <v>127</v>
      </c>
      <c r="C21" s="233">
        <v>39</v>
      </c>
      <c r="D21" s="396">
        <v>0</v>
      </c>
      <c r="E21" s="235">
        <f t="shared" si="0"/>
        <v>0</v>
      </c>
      <c r="F21" s="219"/>
    </row>
    <row r="22" spans="1:6" x14ac:dyDescent="0.2">
      <c r="A22" s="72" t="s">
        <v>344</v>
      </c>
      <c r="B22" s="271" t="s">
        <v>129</v>
      </c>
      <c r="C22" s="233">
        <v>230</v>
      </c>
      <c r="D22" s="396">
        <v>0</v>
      </c>
      <c r="E22" s="235">
        <f t="shared" si="0"/>
        <v>0</v>
      </c>
      <c r="F22" s="219"/>
    </row>
    <row r="23" spans="1:6" x14ac:dyDescent="0.2">
      <c r="A23" s="72" t="s">
        <v>343</v>
      </c>
      <c r="B23" s="271" t="s">
        <v>232</v>
      </c>
      <c r="C23" s="233">
        <v>1985</v>
      </c>
      <c r="D23" s="396">
        <v>0</v>
      </c>
      <c r="E23" s="235">
        <f t="shared" si="0"/>
        <v>0</v>
      </c>
      <c r="F23" s="219"/>
    </row>
    <row r="24" spans="1:6" x14ac:dyDescent="0.2">
      <c r="A24" s="231">
        <v>250302</v>
      </c>
      <c r="B24" s="271" t="s">
        <v>243</v>
      </c>
      <c r="C24" s="272">
        <v>5</v>
      </c>
      <c r="D24" s="396">
        <v>0</v>
      </c>
      <c r="E24" s="235">
        <f t="shared" si="0"/>
        <v>0</v>
      </c>
      <c r="F24" s="219"/>
    </row>
    <row r="25" spans="1:6" x14ac:dyDescent="0.2">
      <c r="A25" s="72" t="s">
        <v>342</v>
      </c>
      <c r="B25" s="271" t="s">
        <v>233</v>
      </c>
      <c r="C25" s="233">
        <v>901</v>
      </c>
      <c r="D25" s="396">
        <v>0</v>
      </c>
      <c r="E25" s="235">
        <f t="shared" si="0"/>
        <v>0</v>
      </c>
      <c r="F25" s="219"/>
    </row>
    <row r="26" spans="1:6" x14ac:dyDescent="0.2">
      <c r="A26" s="72" t="s">
        <v>341</v>
      </c>
      <c r="B26" s="271" t="s">
        <v>234</v>
      </c>
      <c r="C26" s="233">
        <v>2708</v>
      </c>
      <c r="D26" s="396">
        <v>0</v>
      </c>
      <c r="E26" s="235">
        <f t="shared" si="0"/>
        <v>0</v>
      </c>
      <c r="F26" s="219"/>
    </row>
    <row r="27" spans="1:6" x14ac:dyDescent="0.2">
      <c r="A27" s="72" t="s">
        <v>341</v>
      </c>
      <c r="B27" s="271" t="s">
        <v>235</v>
      </c>
      <c r="C27" s="233">
        <v>383</v>
      </c>
      <c r="D27" s="396">
        <v>0</v>
      </c>
      <c r="E27" s="235">
        <f t="shared" si="0"/>
        <v>0</v>
      </c>
      <c r="F27" s="219"/>
    </row>
    <row r="28" spans="1:6" x14ac:dyDescent="0.2">
      <c r="A28" s="231" t="s">
        <v>341</v>
      </c>
      <c r="B28" s="271" t="s">
        <v>236</v>
      </c>
      <c r="C28" s="233">
        <v>2708</v>
      </c>
      <c r="D28" s="396">
        <v>0</v>
      </c>
      <c r="E28" s="235">
        <f t="shared" si="0"/>
        <v>0</v>
      </c>
      <c r="F28" s="219"/>
    </row>
    <row r="29" spans="1:6" x14ac:dyDescent="0.2">
      <c r="A29" s="231" t="s">
        <v>345</v>
      </c>
      <c r="B29" s="271" t="s">
        <v>237</v>
      </c>
      <c r="C29" s="233">
        <v>22</v>
      </c>
      <c r="D29" s="396">
        <v>0</v>
      </c>
      <c r="E29" s="235">
        <f t="shared" si="0"/>
        <v>0</v>
      </c>
      <c r="F29" s="219"/>
    </row>
    <row r="30" spans="1:6" x14ac:dyDescent="0.2">
      <c r="A30" s="231" t="s">
        <v>345</v>
      </c>
      <c r="B30" s="271" t="s">
        <v>238</v>
      </c>
      <c r="C30" s="233">
        <v>168</v>
      </c>
      <c r="D30" s="396">
        <v>0</v>
      </c>
      <c r="E30" s="235">
        <f t="shared" si="0"/>
        <v>0</v>
      </c>
      <c r="F30" s="219"/>
    </row>
    <row r="31" spans="1:6" x14ac:dyDescent="0.2">
      <c r="A31" s="231" t="s">
        <v>355</v>
      </c>
      <c r="B31" s="271" t="s">
        <v>133</v>
      </c>
      <c r="C31" s="233">
        <v>1</v>
      </c>
      <c r="D31" s="396">
        <v>0</v>
      </c>
      <c r="E31" s="235">
        <f t="shared" si="0"/>
        <v>0</v>
      </c>
      <c r="F31" s="219"/>
    </row>
    <row r="32" spans="1:6" x14ac:dyDescent="0.2">
      <c r="A32" s="231" t="s">
        <v>356</v>
      </c>
      <c r="B32" s="271" t="s">
        <v>244</v>
      </c>
      <c r="C32" s="233">
        <v>50</v>
      </c>
      <c r="D32" s="396">
        <v>0</v>
      </c>
      <c r="E32" s="235">
        <f t="shared" si="0"/>
        <v>0</v>
      </c>
      <c r="F32" s="219"/>
    </row>
    <row r="33" spans="1:6" x14ac:dyDescent="0.2">
      <c r="A33" s="72" t="s">
        <v>346</v>
      </c>
      <c r="B33" s="271" t="s">
        <v>240</v>
      </c>
      <c r="C33" s="233">
        <v>383</v>
      </c>
      <c r="D33" s="396">
        <v>0</v>
      </c>
      <c r="E33" s="235">
        <f t="shared" si="0"/>
        <v>0</v>
      </c>
      <c r="F33" s="219"/>
    </row>
    <row r="34" spans="1:6" x14ac:dyDescent="0.2">
      <c r="A34" s="231"/>
      <c r="B34" s="271"/>
      <c r="C34" s="233"/>
      <c r="D34" s="234"/>
      <c r="E34" s="235"/>
      <c r="F34" s="219"/>
    </row>
    <row r="35" spans="1:6" x14ac:dyDescent="0.2">
      <c r="A35" s="239"/>
      <c r="B35" s="232"/>
      <c r="C35" s="240"/>
      <c r="E35" s="241"/>
    </row>
    <row r="36" spans="1:6" x14ac:dyDescent="0.2">
      <c r="A36" s="239"/>
      <c r="B36" s="232"/>
      <c r="C36" s="242" t="s">
        <v>208</v>
      </c>
      <c r="E36" s="241"/>
    </row>
    <row r="37" spans="1:6" x14ac:dyDescent="0.2">
      <c r="A37" s="243"/>
      <c r="B37" s="244" t="s">
        <v>140</v>
      </c>
      <c r="C37" s="245" t="s">
        <v>9</v>
      </c>
      <c r="D37" s="246"/>
      <c r="E37" s="247"/>
    </row>
    <row r="38" spans="1:6" x14ac:dyDescent="0.2">
      <c r="A38" s="248"/>
      <c r="C38" s="173">
        <v>0</v>
      </c>
      <c r="D38" s="396">
        <v>0</v>
      </c>
      <c r="E38" s="235">
        <f>C38*D38</f>
        <v>0</v>
      </c>
    </row>
    <row r="39" spans="1:6" x14ac:dyDescent="0.2">
      <c r="A39" s="248"/>
      <c r="C39" s="173">
        <v>0</v>
      </c>
      <c r="D39" s="396">
        <v>0</v>
      </c>
      <c r="E39" s="235">
        <f>C39*D39</f>
        <v>0</v>
      </c>
    </row>
    <row r="40" spans="1:6" x14ac:dyDescent="0.2">
      <c r="A40" s="248"/>
      <c r="C40" s="173">
        <v>0</v>
      </c>
      <c r="D40" s="396">
        <v>0</v>
      </c>
      <c r="E40" s="235">
        <f>C40*D40</f>
        <v>0</v>
      </c>
    </row>
    <row r="41" spans="1:6" x14ac:dyDescent="0.2">
      <c r="A41" s="249"/>
      <c r="B41" s="234"/>
      <c r="C41" s="234"/>
      <c r="D41" s="234"/>
      <c r="E41" s="250"/>
    </row>
    <row r="42" spans="1:6" x14ac:dyDescent="0.2">
      <c r="A42" s="239"/>
      <c r="B42" s="232"/>
      <c r="C42" s="240"/>
      <c r="E42" s="235"/>
    </row>
    <row r="43" spans="1:6" ht="24" customHeight="1" x14ac:dyDescent="0.2">
      <c r="A43" s="448" t="s">
        <v>241</v>
      </c>
      <c r="B43" s="449"/>
      <c r="C43" s="449"/>
      <c r="D43" s="450"/>
      <c r="E43" s="251">
        <f>SUM(E11:E41)</f>
        <v>0</v>
      </c>
    </row>
    <row r="44" spans="1:6" x14ac:dyDescent="0.2">
      <c r="A44" s="252"/>
      <c r="B44" s="253"/>
      <c r="C44" s="253"/>
      <c r="D44" s="253"/>
      <c r="E44" s="254"/>
    </row>
    <row r="45" spans="1:6" x14ac:dyDescent="0.2">
      <c r="A45" s="252"/>
      <c r="B45" s="253"/>
      <c r="C45" s="255" t="s">
        <v>208</v>
      </c>
      <c r="D45" s="256" t="s">
        <v>149</v>
      </c>
      <c r="E45" s="257" t="s">
        <v>8</v>
      </c>
    </row>
    <row r="46" spans="1:6" x14ac:dyDescent="0.2">
      <c r="A46" s="258"/>
      <c r="B46" s="259" t="s">
        <v>145</v>
      </c>
      <c r="C46" s="260" t="s">
        <v>9</v>
      </c>
      <c r="D46" s="261" t="s">
        <v>10</v>
      </c>
      <c r="E46" s="262" t="s">
        <v>11</v>
      </c>
    </row>
    <row r="47" spans="1:6" x14ac:dyDescent="0.2">
      <c r="A47" s="248"/>
      <c r="C47" s="173">
        <v>0</v>
      </c>
      <c r="D47" s="396">
        <v>0</v>
      </c>
      <c r="E47" s="263">
        <f>D47*C47</f>
        <v>0</v>
      </c>
    </row>
    <row r="48" spans="1:6" x14ac:dyDescent="0.2">
      <c r="A48" s="248"/>
      <c r="C48" s="173">
        <v>0</v>
      </c>
      <c r="D48" s="396">
        <v>0</v>
      </c>
      <c r="E48" s="263">
        <f>D48*C48</f>
        <v>0</v>
      </c>
    </row>
    <row r="49" spans="1:5" x14ac:dyDescent="0.2">
      <c r="A49" s="248"/>
      <c r="C49" s="173">
        <v>0</v>
      </c>
      <c r="D49" s="396">
        <v>0</v>
      </c>
      <c r="E49" s="263">
        <f>D49*C49</f>
        <v>0</v>
      </c>
    </row>
    <row r="50" spans="1:5" x14ac:dyDescent="0.2">
      <c r="A50" s="248"/>
      <c r="C50" s="173">
        <v>0</v>
      </c>
      <c r="D50" s="396">
        <v>0</v>
      </c>
      <c r="E50" s="263">
        <f>D50*C50</f>
        <v>0</v>
      </c>
    </row>
    <row r="51" spans="1:5" x14ac:dyDescent="0.2">
      <c r="A51" s="264"/>
      <c r="B51" s="265"/>
      <c r="C51" s="265"/>
      <c r="D51" s="265"/>
      <c r="E51" s="266"/>
    </row>
    <row r="52" spans="1:5" x14ac:dyDescent="0.2">
      <c r="E52" s="267"/>
    </row>
    <row r="53" spans="1:5" x14ac:dyDescent="0.2">
      <c r="E53" s="267"/>
    </row>
    <row r="54" spans="1:5" x14ac:dyDescent="0.2">
      <c r="E54" s="267"/>
    </row>
    <row r="57" spans="1:5" x14ac:dyDescent="0.2">
      <c r="E57" s="267"/>
    </row>
    <row r="58" spans="1:5" x14ac:dyDescent="0.2">
      <c r="E58" s="267"/>
    </row>
    <row r="59" spans="1:5" x14ac:dyDescent="0.2">
      <c r="E59" s="267"/>
    </row>
    <row r="60" spans="1:5" x14ac:dyDescent="0.2">
      <c r="E60" s="267"/>
    </row>
    <row r="61" spans="1:5" x14ac:dyDescent="0.2">
      <c r="E61" s="267"/>
    </row>
    <row r="62" spans="1:5" x14ac:dyDescent="0.2">
      <c r="E62" s="267"/>
    </row>
    <row r="63" spans="1:5" x14ac:dyDescent="0.2">
      <c r="E63" s="267"/>
    </row>
    <row r="64" spans="1:5" x14ac:dyDescent="0.2">
      <c r="E64" s="267"/>
    </row>
    <row r="65" spans="5:5" x14ac:dyDescent="0.2">
      <c r="E65" s="267"/>
    </row>
    <row r="66" spans="5:5" x14ac:dyDescent="0.2">
      <c r="E66" s="267"/>
    </row>
    <row r="67" spans="5:5" x14ac:dyDescent="0.2">
      <c r="E67" s="267"/>
    </row>
    <row r="68" spans="5:5" x14ac:dyDescent="0.2">
      <c r="E68" s="267"/>
    </row>
    <row r="69" spans="5:5" x14ac:dyDescent="0.2">
      <c r="E69" s="267"/>
    </row>
    <row r="70" spans="5:5" x14ac:dyDescent="0.2">
      <c r="E70" s="267"/>
    </row>
    <row r="71" spans="5:5" x14ac:dyDescent="0.2">
      <c r="E71" s="267"/>
    </row>
    <row r="72" spans="5:5" x14ac:dyDescent="0.2">
      <c r="E72" s="267"/>
    </row>
    <row r="73" spans="5:5" x14ac:dyDescent="0.2">
      <c r="E73" s="267"/>
    </row>
    <row r="74" spans="5:5" x14ac:dyDescent="0.2">
      <c r="E74" s="267"/>
    </row>
    <row r="75" spans="5:5" x14ac:dyDescent="0.2">
      <c r="E75" s="267"/>
    </row>
    <row r="76" spans="5:5" x14ac:dyDescent="0.2">
      <c r="E76" s="267"/>
    </row>
    <row r="77" spans="5:5" x14ac:dyDescent="0.2">
      <c r="E77" s="267"/>
    </row>
    <row r="78" spans="5:5" x14ac:dyDescent="0.2">
      <c r="E78" s="267"/>
    </row>
    <row r="79" spans="5:5" x14ac:dyDescent="0.2">
      <c r="E79" s="267"/>
    </row>
    <row r="80" spans="5:5" x14ac:dyDescent="0.2">
      <c r="E80" s="267"/>
    </row>
    <row r="81" spans="5:5" x14ac:dyDescent="0.2">
      <c r="E81" s="267"/>
    </row>
    <row r="82" spans="5:5" x14ac:dyDescent="0.2">
      <c r="E82" s="267"/>
    </row>
    <row r="86" spans="5:5" x14ac:dyDescent="0.2">
      <c r="E86" s="267"/>
    </row>
    <row r="90" spans="5:5" x14ac:dyDescent="0.2">
      <c r="E90" s="267"/>
    </row>
    <row r="91" spans="5:5" x14ac:dyDescent="0.2">
      <c r="E91" s="267"/>
    </row>
    <row r="92" spans="5:5" x14ac:dyDescent="0.2">
      <c r="E92" s="267"/>
    </row>
    <row r="98" spans="5:5" x14ac:dyDescent="0.2">
      <c r="E98" s="267"/>
    </row>
    <row r="99" spans="5:5" x14ac:dyDescent="0.2">
      <c r="E99" s="267"/>
    </row>
    <row r="100" spans="5:5" x14ac:dyDescent="0.2">
      <c r="E100" s="267"/>
    </row>
    <row r="103" spans="5:5" x14ac:dyDescent="0.2">
      <c r="E103" s="268"/>
    </row>
  </sheetData>
  <mergeCells count="6">
    <mergeCell ref="A43:D43"/>
    <mergeCell ref="A1:E1"/>
    <mergeCell ref="A2:E2"/>
    <mergeCell ref="A6:E6"/>
    <mergeCell ref="D8:D10"/>
    <mergeCell ref="E8:E10"/>
  </mergeCells>
  <printOptions horizontalCentered="1"/>
  <pageMargins left="0.7" right="0.7" top="0.75" bottom="0.75" header="0.3" footer="0.3"/>
  <pageSetup scale="65" fitToHeight="0" orientation="portrait" r:id="rId1"/>
  <headerFooter>
    <oddFooter>&amp;L&amp;8State of Delaware&amp;C&amp;8Attachment 4: Schedule of Fees&amp;R&amp;8&amp;A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7"/>
  <sheetViews>
    <sheetView view="pageBreakPreview" topLeftCell="A9" zoomScale="85" zoomScaleNormal="72" zoomScaleSheetLayoutView="85" workbookViewId="0">
      <selection activeCell="C47" sqref="C47"/>
    </sheetView>
  </sheetViews>
  <sheetFormatPr defaultColWidth="9.28515625" defaultRowHeight="15" x14ac:dyDescent="0.25"/>
  <cols>
    <col min="2" max="2" width="24.7109375" style="8" customWidth="1"/>
    <col min="3" max="3" width="20.7109375" style="8" customWidth="1"/>
    <col min="4" max="4" width="21.28515625" customWidth="1"/>
  </cols>
  <sheetData>
    <row r="1" spans="1:11" ht="58.9" customHeight="1" x14ac:dyDescent="0.25">
      <c r="A1" s="426" t="s">
        <v>0</v>
      </c>
      <c r="B1" s="426"/>
      <c r="C1" s="426"/>
      <c r="D1" s="426"/>
      <c r="E1" s="406"/>
      <c r="F1" s="406"/>
      <c r="G1" s="406"/>
      <c r="H1" s="406"/>
      <c r="I1" s="406"/>
      <c r="J1" s="406"/>
      <c r="K1" s="406"/>
    </row>
    <row r="2" spans="1:11" x14ac:dyDescent="0.25">
      <c r="A2" s="438" t="s">
        <v>245</v>
      </c>
      <c r="B2" s="438"/>
      <c r="C2" s="438"/>
      <c r="D2" s="18"/>
      <c r="E2" s="18"/>
    </row>
    <row r="3" spans="1:11" ht="6.6" customHeight="1" x14ac:dyDescent="0.25">
      <c r="A3" s="1"/>
      <c r="B3" s="1"/>
      <c r="C3" s="1"/>
      <c r="D3" s="1"/>
    </row>
    <row r="4" spans="1:11" x14ac:dyDescent="0.25">
      <c r="A4" s="440" t="s">
        <v>246</v>
      </c>
      <c r="B4" s="440"/>
      <c r="C4" s="440"/>
      <c r="D4" s="440"/>
    </row>
    <row r="5" spans="1:11" ht="6.6" customHeight="1" x14ac:dyDescent="0.25">
      <c r="A5" s="41"/>
      <c r="B5" s="40"/>
      <c r="C5" s="42"/>
      <c r="D5" s="42"/>
    </row>
    <row r="6" spans="1:11" ht="14.45" customHeight="1" x14ac:dyDescent="0.25">
      <c r="A6" s="461" t="s">
        <v>247</v>
      </c>
      <c r="B6" s="151" t="s">
        <v>248</v>
      </c>
      <c r="C6" s="151" t="s">
        <v>249</v>
      </c>
      <c r="D6" s="152" t="s">
        <v>149</v>
      </c>
    </row>
    <row r="7" spans="1:11" ht="14.45" customHeight="1" x14ac:dyDescent="0.25">
      <c r="A7" s="462"/>
      <c r="B7" s="195" t="s">
        <v>250</v>
      </c>
      <c r="C7" s="195" t="s">
        <v>250</v>
      </c>
      <c r="D7" s="196" t="s">
        <v>251</v>
      </c>
    </row>
    <row r="8" spans="1:11" ht="6.6" customHeight="1" x14ac:dyDescent="0.25">
      <c r="A8" s="155"/>
      <c r="B8" s="1"/>
      <c r="C8" s="1"/>
      <c r="D8" s="71"/>
    </row>
    <row r="9" spans="1:11" x14ac:dyDescent="0.25">
      <c r="A9" s="159"/>
      <c r="B9" s="32"/>
      <c r="C9" s="33"/>
      <c r="D9" s="182" t="s">
        <v>252</v>
      </c>
    </row>
    <row r="10" spans="1:11" x14ac:dyDescent="0.25">
      <c r="A10" s="72">
        <v>1</v>
      </c>
      <c r="B10" s="44">
        <v>0</v>
      </c>
      <c r="C10" s="183">
        <v>9999999</v>
      </c>
      <c r="D10" s="184">
        <v>0</v>
      </c>
    </row>
    <row r="11" spans="1:11" x14ac:dyDescent="0.25">
      <c r="A11" s="72">
        <v>2</v>
      </c>
      <c r="B11" s="44">
        <f>C10+1</f>
        <v>10000000</v>
      </c>
      <c r="C11" s="183">
        <v>19999999</v>
      </c>
      <c r="D11" s="184">
        <v>0</v>
      </c>
    </row>
    <row r="12" spans="1:11" x14ac:dyDescent="0.25">
      <c r="A12" s="72">
        <v>3</v>
      </c>
      <c r="B12" s="44">
        <f t="shared" ref="B12:B25" si="0">C11+1</f>
        <v>20000000</v>
      </c>
      <c r="C12" s="183">
        <v>29999999</v>
      </c>
      <c r="D12" s="184">
        <v>0</v>
      </c>
    </row>
    <row r="13" spans="1:11" x14ac:dyDescent="0.25">
      <c r="A13" s="72">
        <v>4</v>
      </c>
      <c r="B13" s="44">
        <f t="shared" si="0"/>
        <v>30000000</v>
      </c>
      <c r="C13" s="183">
        <v>39999999</v>
      </c>
      <c r="D13" s="184">
        <v>0</v>
      </c>
    </row>
    <row r="14" spans="1:11" x14ac:dyDescent="0.25">
      <c r="A14" s="72">
        <v>5</v>
      </c>
      <c r="B14" s="44">
        <f t="shared" si="0"/>
        <v>40000000</v>
      </c>
      <c r="C14" s="185">
        <v>49999999</v>
      </c>
      <c r="D14" s="186">
        <v>0</v>
      </c>
    </row>
    <row r="15" spans="1:11" x14ac:dyDescent="0.25">
      <c r="A15" s="72">
        <v>6</v>
      </c>
      <c r="B15" s="44">
        <f t="shared" si="0"/>
        <v>50000000</v>
      </c>
      <c r="C15" s="185">
        <v>74999999</v>
      </c>
      <c r="D15" s="186">
        <v>0</v>
      </c>
    </row>
    <row r="16" spans="1:11" x14ac:dyDescent="0.25">
      <c r="A16" s="72">
        <v>7</v>
      </c>
      <c r="B16" s="44">
        <f t="shared" si="0"/>
        <v>75000000</v>
      </c>
      <c r="C16" s="185">
        <v>99999999</v>
      </c>
      <c r="D16" s="186">
        <v>0</v>
      </c>
    </row>
    <row r="17" spans="1:4" x14ac:dyDescent="0.25">
      <c r="A17" s="72">
        <v>8</v>
      </c>
      <c r="B17" s="44">
        <f t="shared" si="0"/>
        <v>100000000</v>
      </c>
      <c r="C17" s="185">
        <v>149999999</v>
      </c>
      <c r="D17" s="186">
        <v>0</v>
      </c>
    </row>
    <row r="18" spans="1:4" x14ac:dyDescent="0.25">
      <c r="A18" s="72">
        <v>9</v>
      </c>
      <c r="B18" s="44">
        <f t="shared" si="0"/>
        <v>150000000</v>
      </c>
      <c r="C18" s="185">
        <v>199999999</v>
      </c>
      <c r="D18" s="186">
        <v>0</v>
      </c>
    </row>
    <row r="19" spans="1:4" x14ac:dyDescent="0.25">
      <c r="A19" s="72">
        <v>10</v>
      </c>
      <c r="B19" s="44">
        <f t="shared" si="0"/>
        <v>200000000</v>
      </c>
      <c r="C19" s="185">
        <v>249999999</v>
      </c>
      <c r="D19" s="186">
        <v>0</v>
      </c>
    </row>
    <row r="20" spans="1:4" x14ac:dyDescent="0.25">
      <c r="A20" s="72">
        <v>11</v>
      </c>
      <c r="B20" s="44">
        <f t="shared" si="0"/>
        <v>250000000</v>
      </c>
      <c r="C20" s="185">
        <v>299999999</v>
      </c>
      <c r="D20" s="186">
        <v>0</v>
      </c>
    </row>
    <row r="21" spans="1:4" x14ac:dyDescent="0.25">
      <c r="A21" s="72">
        <v>12</v>
      </c>
      <c r="B21" s="44">
        <f t="shared" si="0"/>
        <v>300000000</v>
      </c>
      <c r="C21" s="185">
        <v>349999999</v>
      </c>
      <c r="D21" s="186">
        <v>0</v>
      </c>
    </row>
    <row r="22" spans="1:4" x14ac:dyDescent="0.25">
      <c r="A22" s="72">
        <v>13</v>
      </c>
      <c r="B22" s="44">
        <f t="shared" si="0"/>
        <v>350000000</v>
      </c>
      <c r="C22" s="185">
        <v>399999999</v>
      </c>
      <c r="D22" s="186">
        <v>0</v>
      </c>
    </row>
    <row r="23" spans="1:4" x14ac:dyDescent="0.25">
      <c r="A23" s="72">
        <v>14</v>
      </c>
      <c r="B23" s="44">
        <f t="shared" si="0"/>
        <v>400000000</v>
      </c>
      <c r="C23" s="185">
        <v>449999999</v>
      </c>
      <c r="D23" s="186">
        <v>0</v>
      </c>
    </row>
    <row r="24" spans="1:4" x14ac:dyDescent="0.25">
      <c r="A24" s="72">
        <v>15</v>
      </c>
      <c r="B24" s="44">
        <f t="shared" si="0"/>
        <v>450000000</v>
      </c>
      <c r="C24" s="185">
        <v>499999999</v>
      </c>
      <c r="D24" s="186">
        <v>0</v>
      </c>
    </row>
    <row r="25" spans="1:4" x14ac:dyDescent="0.25">
      <c r="A25" s="72">
        <v>16</v>
      </c>
      <c r="B25" s="44">
        <f t="shared" si="0"/>
        <v>500000000</v>
      </c>
      <c r="C25" s="187" t="s">
        <v>253</v>
      </c>
      <c r="D25" s="186">
        <v>0</v>
      </c>
    </row>
    <row r="26" spans="1:4" x14ac:dyDescent="0.25">
      <c r="A26" s="72"/>
      <c r="B26" s="43"/>
      <c r="C26" s="188"/>
      <c r="D26" s="189"/>
    </row>
    <row r="27" spans="1:4" x14ac:dyDescent="0.25">
      <c r="A27" s="72"/>
      <c r="B27" s="43" t="s">
        <v>254</v>
      </c>
      <c r="C27" s="188"/>
      <c r="D27" s="190">
        <v>0</v>
      </c>
    </row>
    <row r="28" spans="1:4" x14ac:dyDescent="0.25">
      <c r="A28" s="72"/>
      <c r="B28" s="43" t="s">
        <v>255</v>
      </c>
      <c r="C28" s="188"/>
      <c r="D28" s="191" t="s">
        <v>256</v>
      </c>
    </row>
    <row r="29" spans="1:4" x14ac:dyDescent="0.25">
      <c r="A29" s="72"/>
      <c r="B29" s="43"/>
      <c r="C29" s="188"/>
      <c r="D29" s="189"/>
    </row>
    <row r="30" spans="1:4" x14ac:dyDescent="0.25">
      <c r="A30" s="439" t="s">
        <v>257</v>
      </c>
      <c r="B30" s="440"/>
      <c r="C30" s="440"/>
      <c r="D30" s="441"/>
    </row>
    <row r="31" spans="1:4" ht="6.6" customHeight="1" x14ac:dyDescent="0.25">
      <c r="A31" s="157"/>
      <c r="B31" s="40"/>
      <c r="C31" s="42"/>
      <c r="D31" s="192"/>
    </row>
    <row r="32" spans="1:4" ht="14.45" customHeight="1" x14ac:dyDescent="0.25">
      <c r="A32" s="153" t="s">
        <v>147</v>
      </c>
      <c r="B32" s="20" t="s">
        <v>148</v>
      </c>
      <c r="C32" s="46"/>
      <c r="D32" s="154" t="s">
        <v>149</v>
      </c>
    </row>
    <row r="33" spans="1:9" x14ac:dyDescent="0.25">
      <c r="A33" s="153" t="s">
        <v>150</v>
      </c>
      <c r="B33" s="20" t="s">
        <v>151</v>
      </c>
      <c r="C33" s="20"/>
      <c r="D33" s="154" t="s">
        <v>10</v>
      </c>
    </row>
    <row r="34" spans="1:9" x14ac:dyDescent="0.25">
      <c r="A34" s="72" t="s">
        <v>258</v>
      </c>
      <c r="B34" s="193" t="s">
        <v>259</v>
      </c>
      <c r="C34" s="193"/>
      <c r="D34" s="396">
        <v>0</v>
      </c>
      <c r="E34" s="47"/>
      <c r="F34" s="47"/>
      <c r="G34" s="47"/>
      <c r="H34" s="47"/>
      <c r="I34" s="47"/>
    </row>
    <row r="35" spans="1:9" x14ac:dyDescent="0.25">
      <c r="A35" s="72" t="s">
        <v>260</v>
      </c>
      <c r="B35" s="193" t="s">
        <v>261</v>
      </c>
      <c r="C35" s="193"/>
      <c r="D35" s="396">
        <v>0</v>
      </c>
      <c r="E35" s="47"/>
      <c r="F35" s="47"/>
      <c r="G35" s="47"/>
      <c r="H35" s="47"/>
      <c r="I35" s="47"/>
    </row>
    <row r="36" spans="1:9" x14ac:dyDescent="0.25">
      <c r="A36" s="72" t="s">
        <v>262</v>
      </c>
      <c r="B36" s="193" t="s">
        <v>263</v>
      </c>
      <c r="C36" s="193"/>
      <c r="D36" s="396">
        <v>0</v>
      </c>
      <c r="E36" s="47"/>
      <c r="F36" s="47"/>
      <c r="G36" s="47"/>
      <c r="H36" s="47"/>
      <c r="I36" s="47"/>
    </row>
    <row r="37" spans="1:9" x14ac:dyDescent="0.25">
      <c r="A37" s="162" t="s">
        <v>264</v>
      </c>
      <c r="B37" s="194" t="s">
        <v>265</v>
      </c>
      <c r="C37" s="194"/>
      <c r="D37" s="396">
        <v>0</v>
      </c>
      <c r="E37" s="47"/>
      <c r="F37" s="47"/>
      <c r="G37" s="47"/>
      <c r="H37" s="47"/>
      <c r="I37" s="47"/>
    </row>
  </sheetData>
  <sortState xmlns:xlrd2="http://schemas.microsoft.com/office/spreadsheetml/2017/richdata2" ref="A34:B40">
    <sortCondition ref="A34:A40"/>
  </sortState>
  <mergeCells count="5">
    <mergeCell ref="A30:D30"/>
    <mergeCell ref="A2:C2"/>
    <mergeCell ref="A4:D4"/>
    <mergeCell ref="A6:A7"/>
    <mergeCell ref="A1:D1"/>
  </mergeCells>
  <printOptions horizontalCentered="1"/>
  <pageMargins left="0.7" right="0.7" top="0.75" bottom="0.75" header="0.3" footer="0.3"/>
  <pageSetup scale="60" fitToHeight="0" orientation="portrait" r:id="rId1"/>
  <headerFooter>
    <oddFooter>&amp;L&amp;8State of Delaware&amp;C&amp;8Attachment 4: Schedule of Fees&amp;R&amp;8&amp;A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48"/>
  <sheetViews>
    <sheetView view="pageBreakPreview" topLeftCell="A27" zoomScale="85" zoomScaleNormal="72" zoomScaleSheetLayoutView="85" workbookViewId="0">
      <selection activeCell="G37" sqref="G37"/>
    </sheetView>
  </sheetViews>
  <sheetFormatPr defaultColWidth="9.28515625" defaultRowHeight="15" x14ac:dyDescent="0.25"/>
  <cols>
    <col min="2" max="2" width="58.5703125" style="8" bestFit="1" customWidth="1"/>
    <col min="3" max="9" width="20.7109375" style="8" customWidth="1"/>
    <col min="10" max="10" width="17" style="8" customWidth="1"/>
    <col min="11" max="11" width="15.85546875" customWidth="1"/>
    <col min="15" max="15" width="48.42578125" bestFit="1" customWidth="1"/>
  </cols>
  <sheetData>
    <row r="1" spans="1:17" ht="58.9" customHeight="1" x14ac:dyDescent="0.25">
      <c r="A1" s="464" t="s">
        <v>0</v>
      </c>
      <c r="B1" s="465"/>
      <c r="C1" s="465"/>
      <c r="D1" s="465"/>
      <c r="E1" s="465"/>
      <c r="F1" s="465"/>
      <c r="G1" s="465"/>
      <c r="H1" s="465"/>
      <c r="I1" s="465"/>
      <c r="J1" s="465"/>
      <c r="K1" s="372"/>
      <c r="L1" s="406"/>
      <c r="M1" s="406"/>
      <c r="N1" s="406"/>
      <c r="O1" s="406"/>
      <c r="P1" s="406"/>
      <c r="Q1" s="406"/>
    </row>
    <row r="2" spans="1:17" x14ac:dyDescent="0.25">
      <c r="A2" s="466" t="s">
        <v>266</v>
      </c>
      <c r="B2" s="438"/>
      <c r="C2" s="438"/>
      <c r="D2" s="438"/>
      <c r="E2" s="438"/>
      <c r="F2" s="438"/>
      <c r="G2" s="438"/>
      <c r="H2" s="438"/>
      <c r="I2" s="438"/>
      <c r="J2" s="438"/>
      <c r="K2" s="373"/>
    </row>
    <row r="3" spans="1:17" x14ac:dyDescent="0.25">
      <c r="A3" s="153" t="s">
        <v>147</v>
      </c>
      <c r="B3" s="20" t="s">
        <v>148</v>
      </c>
      <c r="C3" s="20" t="s">
        <v>6</v>
      </c>
      <c r="D3" s="20" t="s">
        <v>6</v>
      </c>
      <c r="E3" s="20" t="s">
        <v>6</v>
      </c>
      <c r="F3" s="20" t="s">
        <v>267</v>
      </c>
      <c r="G3" s="20" t="s">
        <v>8</v>
      </c>
      <c r="H3" s="20" t="s">
        <v>8</v>
      </c>
      <c r="I3" s="20" t="s">
        <v>149</v>
      </c>
      <c r="J3" s="20" t="s">
        <v>149</v>
      </c>
      <c r="K3" s="154" t="s">
        <v>149</v>
      </c>
    </row>
    <row r="4" spans="1:17" x14ac:dyDescent="0.25">
      <c r="A4" s="153" t="s">
        <v>150</v>
      </c>
      <c r="B4" s="20" t="s">
        <v>151</v>
      </c>
      <c r="C4" s="20" t="s">
        <v>9</v>
      </c>
      <c r="D4" s="20" t="s">
        <v>9</v>
      </c>
      <c r="E4" s="20" t="s">
        <v>9</v>
      </c>
      <c r="F4" s="20" t="s">
        <v>9</v>
      </c>
      <c r="G4" s="20" t="s">
        <v>10</v>
      </c>
      <c r="H4" s="20" t="s">
        <v>10</v>
      </c>
      <c r="I4" s="20" t="s">
        <v>10</v>
      </c>
      <c r="J4" s="20" t="s">
        <v>10</v>
      </c>
      <c r="K4" s="154" t="s">
        <v>268</v>
      </c>
    </row>
    <row r="5" spans="1:17" x14ac:dyDescent="0.25">
      <c r="A5" s="153"/>
      <c r="B5" s="20"/>
      <c r="C5" s="20" t="s">
        <v>269</v>
      </c>
      <c r="D5" s="20" t="s">
        <v>270</v>
      </c>
      <c r="E5" s="20" t="s">
        <v>271</v>
      </c>
      <c r="F5" s="20" t="s">
        <v>272</v>
      </c>
      <c r="G5" s="20" t="s">
        <v>269</v>
      </c>
      <c r="H5" s="20" t="s">
        <v>270</v>
      </c>
      <c r="I5" s="20" t="s">
        <v>271</v>
      </c>
      <c r="J5" s="20" t="s">
        <v>272</v>
      </c>
      <c r="K5" s="154"/>
    </row>
    <row r="6" spans="1:17" ht="6.6" customHeight="1" x14ac:dyDescent="0.25">
      <c r="A6" s="155"/>
      <c r="B6" s="1"/>
      <c r="C6" s="1"/>
      <c r="D6" s="1"/>
      <c r="E6" s="1"/>
      <c r="F6" s="1"/>
      <c r="G6" s="1"/>
      <c r="H6" s="1"/>
      <c r="I6" s="1"/>
      <c r="J6" s="2"/>
      <c r="K6" s="374"/>
    </row>
    <row r="7" spans="1:17" ht="51.75" x14ac:dyDescent="0.25">
      <c r="A7" s="375"/>
      <c r="B7" s="294" t="s">
        <v>273</v>
      </c>
      <c r="C7" s="293"/>
      <c r="D7" s="293"/>
      <c r="E7" s="293"/>
      <c r="F7" s="293"/>
      <c r="G7" s="463" t="s">
        <v>274</v>
      </c>
      <c r="H7" s="463"/>
      <c r="I7" s="463"/>
      <c r="J7" s="285" t="s">
        <v>154</v>
      </c>
      <c r="K7" s="376" t="s">
        <v>154</v>
      </c>
    </row>
    <row r="8" spans="1:17" x14ac:dyDescent="0.25">
      <c r="A8" s="72"/>
      <c r="B8" s="16" t="s">
        <v>275</v>
      </c>
      <c r="C8" s="173">
        <v>2059</v>
      </c>
      <c r="D8" s="173">
        <v>40</v>
      </c>
      <c r="E8" s="173">
        <v>156040</v>
      </c>
      <c r="F8" s="173">
        <f>SUM(C8,D8,E8)</f>
        <v>158139</v>
      </c>
      <c r="G8" s="396">
        <v>0</v>
      </c>
      <c r="H8" s="396">
        <v>0</v>
      </c>
      <c r="I8" s="396">
        <v>0</v>
      </c>
      <c r="J8" s="290">
        <f t="shared" ref="J8:J18" si="0">SUM(G8,H8,I8)</f>
        <v>0</v>
      </c>
      <c r="K8" s="399">
        <f>F8*J8</f>
        <v>0</v>
      </c>
    </row>
    <row r="9" spans="1:17" x14ac:dyDescent="0.25">
      <c r="A9" s="72"/>
      <c r="B9" s="35" t="s">
        <v>276</v>
      </c>
      <c r="C9" s="275">
        <v>0</v>
      </c>
      <c r="D9" s="275">
        <v>0</v>
      </c>
      <c r="E9" s="275">
        <v>0</v>
      </c>
      <c r="F9" s="275">
        <f t="shared" ref="F9:F33" si="1">C9+D9+E9</f>
        <v>0</v>
      </c>
      <c r="G9" s="396">
        <v>0</v>
      </c>
      <c r="H9" s="396">
        <v>0</v>
      </c>
      <c r="I9" s="396">
        <v>0</v>
      </c>
      <c r="J9" s="290">
        <f t="shared" si="0"/>
        <v>0</v>
      </c>
      <c r="K9" s="399">
        <f>F9*J9</f>
        <v>0</v>
      </c>
      <c r="L9" s="47"/>
      <c r="M9" s="47"/>
      <c r="N9" s="47"/>
      <c r="O9" s="47"/>
      <c r="P9" s="47"/>
    </row>
    <row r="10" spans="1:17" x14ac:dyDescent="0.25">
      <c r="A10" s="72"/>
      <c r="B10" s="35" t="s">
        <v>277</v>
      </c>
      <c r="C10" s="275">
        <v>859</v>
      </c>
      <c r="D10" s="275">
        <v>5</v>
      </c>
      <c r="E10" s="275">
        <v>607</v>
      </c>
      <c r="F10" s="275">
        <f t="shared" si="1"/>
        <v>1471</v>
      </c>
      <c r="G10" s="396">
        <v>0</v>
      </c>
      <c r="H10" s="396">
        <v>0</v>
      </c>
      <c r="I10" s="396">
        <v>0</v>
      </c>
      <c r="J10" s="290">
        <f t="shared" si="0"/>
        <v>0</v>
      </c>
      <c r="K10" s="399">
        <f t="shared" ref="K10:K33" si="2">F10*J10</f>
        <v>0</v>
      </c>
      <c r="L10" s="47"/>
      <c r="M10" s="47"/>
      <c r="N10" s="47"/>
      <c r="O10" s="47"/>
      <c r="P10" s="47"/>
    </row>
    <row r="11" spans="1:17" x14ac:dyDescent="0.25">
      <c r="A11" s="72"/>
      <c r="B11" s="35" t="s">
        <v>278</v>
      </c>
      <c r="C11" s="275">
        <v>241</v>
      </c>
      <c r="D11" s="275">
        <v>0</v>
      </c>
      <c r="E11" s="275">
        <v>196</v>
      </c>
      <c r="F11" s="275">
        <f t="shared" si="1"/>
        <v>437</v>
      </c>
      <c r="G11" s="396">
        <v>0</v>
      </c>
      <c r="H11" s="396">
        <v>0</v>
      </c>
      <c r="I11" s="396">
        <v>0</v>
      </c>
      <c r="J11" s="290">
        <f t="shared" si="0"/>
        <v>0</v>
      </c>
      <c r="K11" s="399">
        <f t="shared" si="2"/>
        <v>0</v>
      </c>
      <c r="L11" s="47"/>
      <c r="M11" s="47"/>
      <c r="N11" s="47"/>
      <c r="O11" s="47"/>
      <c r="P11" s="47"/>
    </row>
    <row r="12" spans="1:17" x14ac:dyDescent="0.25">
      <c r="A12" s="72"/>
      <c r="B12" s="35" t="s">
        <v>279</v>
      </c>
      <c r="C12" s="275">
        <v>601</v>
      </c>
      <c r="D12" s="275">
        <v>1</v>
      </c>
      <c r="E12" s="275">
        <v>554</v>
      </c>
      <c r="F12" s="275">
        <f t="shared" si="1"/>
        <v>1156</v>
      </c>
      <c r="G12" s="396">
        <v>0</v>
      </c>
      <c r="H12" s="396">
        <v>0</v>
      </c>
      <c r="I12" s="396">
        <v>0</v>
      </c>
      <c r="J12" s="290">
        <f t="shared" si="0"/>
        <v>0</v>
      </c>
      <c r="K12" s="399">
        <f t="shared" si="2"/>
        <v>0</v>
      </c>
      <c r="L12" s="47"/>
      <c r="M12" s="47"/>
      <c r="N12" s="47"/>
      <c r="O12" s="47"/>
      <c r="P12" s="47"/>
    </row>
    <row r="13" spans="1:17" x14ac:dyDescent="0.25">
      <c r="A13" s="72"/>
      <c r="B13" s="35" t="s">
        <v>280</v>
      </c>
      <c r="C13" s="275">
        <v>1184</v>
      </c>
      <c r="D13" s="275">
        <v>9</v>
      </c>
      <c r="E13" s="275">
        <v>1507</v>
      </c>
      <c r="F13" s="275">
        <f t="shared" si="1"/>
        <v>2700</v>
      </c>
      <c r="G13" s="396">
        <v>0</v>
      </c>
      <c r="H13" s="396">
        <v>0</v>
      </c>
      <c r="I13" s="396">
        <v>0</v>
      </c>
      <c r="J13" s="290">
        <f t="shared" si="0"/>
        <v>0</v>
      </c>
      <c r="K13" s="399">
        <f t="shared" si="2"/>
        <v>0</v>
      </c>
      <c r="L13" s="47"/>
      <c r="M13" s="47"/>
      <c r="N13" s="47"/>
      <c r="O13" s="47"/>
      <c r="P13" s="47"/>
    </row>
    <row r="14" spans="1:17" x14ac:dyDescent="0.25">
      <c r="A14" s="72"/>
      <c r="B14" s="35" t="s">
        <v>281</v>
      </c>
      <c r="C14" s="275">
        <v>1121</v>
      </c>
      <c r="D14" s="275">
        <v>11</v>
      </c>
      <c r="E14" s="275">
        <v>916</v>
      </c>
      <c r="F14" s="275">
        <f t="shared" si="1"/>
        <v>2048</v>
      </c>
      <c r="G14" s="396">
        <v>0</v>
      </c>
      <c r="H14" s="396">
        <v>0</v>
      </c>
      <c r="I14" s="396">
        <v>0</v>
      </c>
      <c r="J14" s="290">
        <f t="shared" si="0"/>
        <v>0</v>
      </c>
      <c r="K14" s="399">
        <f t="shared" si="2"/>
        <v>0</v>
      </c>
      <c r="L14" s="47"/>
      <c r="M14" s="47"/>
      <c r="N14" s="47"/>
      <c r="O14" s="47"/>
      <c r="P14" s="47"/>
    </row>
    <row r="15" spans="1:17" x14ac:dyDescent="0.25">
      <c r="A15" s="72"/>
      <c r="B15" s="35" t="s">
        <v>282</v>
      </c>
      <c r="C15" s="275">
        <v>1</v>
      </c>
      <c r="D15" s="275">
        <v>1</v>
      </c>
      <c r="E15" s="275">
        <v>3</v>
      </c>
      <c r="F15" s="275">
        <f t="shared" si="1"/>
        <v>5</v>
      </c>
      <c r="G15" s="396">
        <v>0</v>
      </c>
      <c r="H15" s="396">
        <v>0</v>
      </c>
      <c r="I15" s="396">
        <v>0</v>
      </c>
      <c r="J15" s="290">
        <f t="shared" si="0"/>
        <v>0</v>
      </c>
      <c r="K15" s="399">
        <f t="shared" si="2"/>
        <v>0</v>
      </c>
      <c r="L15" s="47"/>
      <c r="M15" s="47"/>
      <c r="N15" s="47"/>
      <c r="O15" s="47"/>
      <c r="P15" s="47"/>
    </row>
    <row r="16" spans="1:17" x14ac:dyDescent="0.25">
      <c r="A16" s="72"/>
      <c r="B16" s="35" t="s">
        <v>283</v>
      </c>
      <c r="C16" s="275">
        <v>0</v>
      </c>
      <c r="D16" s="275">
        <v>0</v>
      </c>
      <c r="E16" s="275">
        <v>0</v>
      </c>
      <c r="F16" s="275">
        <f t="shared" si="1"/>
        <v>0</v>
      </c>
      <c r="G16" s="396">
        <v>0</v>
      </c>
      <c r="H16" s="396">
        <v>0</v>
      </c>
      <c r="I16" s="396">
        <v>0</v>
      </c>
      <c r="J16" s="290">
        <f t="shared" si="0"/>
        <v>0</v>
      </c>
      <c r="K16" s="399">
        <f t="shared" si="2"/>
        <v>0</v>
      </c>
      <c r="L16" s="47"/>
      <c r="M16" s="47"/>
      <c r="N16" s="47"/>
      <c r="O16" s="47"/>
      <c r="P16" s="47"/>
    </row>
    <row r="17" spans="1:16" x14ac:dyDescent="0.25">
      <c r="A17" s="72"/>
      <c r="B17" s="4" t="s">
        <v>284</v>
      </c>
      <c r="C17" s="275">
        <v>0</v>
      </c>
      <c r="D17" s="275">
        <v>0</v>
      </c>
      <c r="E17" s="275">
        <v>0</v>
      </c>
      <c r="F17" s="275">
        <f t="shared" si="1"/>
        <v>0</v>
      </c>
      <c r="G17" s="396">
        <v>0</v>
      </c>
      <c r="H17" s="396">
        <v>0</v>
      </c>
      <c r="I17" s="396">
        <v>0</v>
      </c>
      <c r="J17" s="290">
        <f t="shared" si="0"/>
        <v>0</v>
      </c>
      <c r="K17" s="399">
        <f t="shared" si="2"/>
        <v>0</v>
      </c>
      <c r="L17" s="47"/>
      <c r="M17" s="47"/>
      <c r="N17" s="47"/>
      <c r="O17" s="47"/>
      <c r="P17" s="47"/>
    </row>
    <row r="18" spans="1:16" x14ac:dyDescent="0.25">
      <c r="A18" s="72"/>
      <c r="B18" s="4" t="s">
        <v>285</v>
      </c>
      <c r="C18" s="275">
        <v>2546</v>
      </c>
      <c r="D18" s="275">
        <v>30</v>
      </c>
      <c r="E18" s="275">
        <v>28597</v>
      </c>
      <c r="F18" s="275">
        <f t="shared" si="1"/>
        <v>31173</v>
      </c>
      <c r="G18" s="396">
        <v>0</v>
      </c>
      <c r="H18" s="396">
        <v>0</v>
      </c>
      <c r="I18" s="396">
        <v>0</v>
      </c>
      <c r="J18" s="290">
        <f t="shared" si="0"/>
        <v>0</v>
      </c>
      <c r="K18" s="399">
        <f t="shared" si="2"/>
        <v>0</v>
      </c>
      <c r="L18" s="47"/>
      <c r="M18" s="47"/>
      <c r="N18" s="47"/>
      <c r="O18" s="47"/>
      <c r="P18" s="47"/>
    </row>
    <row r="19" spans="1:16" x14ac:dyDescent="0.25">
      <c r="A19" s="72"/>
      <c r="B19" s="4" t="s">
        <v>286</v>
      </c>
      <c r="C19" s="275">
        <v>0</v>
      </c>
      <c r="D19" s="275">
        <v>0</v>
      </c>
      <c r="E19" s="275">
        <v>0</v>
      </c>
      <c r="F19" s="275">
        <f t="shared" si="1"/>
        <v>0</v>
      </c>
      <c r="G19" s="396">
        <v>0</v>
      </c>
      <c r="H19" s="396">
        <v>0</v>
      </c>
      <c r="I19" s="396">
        <v>0</v>
      </c>
      <c r="J19" s="290">
        <f t="shared" ref="J19:J33" si="3">SUM(G19,H19,I19)</f>
        <v>0</v>
      </c>
      <c r="K19" s="399">
        <f t="shared" si="2"/>
        <v>0</v>
      </c>
      <c r="L19" s="47"/>
      <c r="M19" s="47"/>
      <c r="N19" s="47"/>
      <c r="O19" s="47"/>
      <c r="P19" s="47"/>
    </row>
    <row r="20" spans="1:16" x14ac:dyDescent="0.25">
      <c r="A20" s="72"/>
      <c r="B20" s="4" t="s">
        <v>287</v>
      </c>
      <c r="C20" s="275">
        <v>0</v>
      </c>
      <c r="D20" s="275">
        <v>0</v>
      </c>
      <c r="E20" s="275">
        <v>0</v>
      </c>
      <c r="F20" s="275">
        <f t="shared" si="1"/>
        <v>0</v>
      </c>
      <c r="G20" s="396">
        <v>0</v>
      </c>
      <c r="H20" s="396">
        <v>0</v>
      </c>
      <c r="I20" s="396">
        <v>0</v>
      </c>
      <c r="J20" s="290">
        <f t="shared" si="3"/>
        <v>0</v>
      </c>
      <c r="K20" s="399">
        <f t="shared" si="2"/>
        <v>0</v>
      </c>
      <c r="L20" s="47"/>
      <c r="M20" s="47"/>
      <c r="N20" s="47"/>
      <c r="O20" s="47"/>
      <c r="P20" s="47"/>
    </row>
    <row r="21" spans="1:16" x14ac:dyDescent="0.25">
      <c r="A21" s="72"/>
      <c r="B21" s="4" t="s">
        <v>288</v>
      </c>
      <c r="C21" s="275">
        <v>0</v>
      </c>
      <c r="D21" s="275">
        <v>0</v>
      </c>
      <c r="E21" s="275">
        <v>0</v>
      </c>
      <c r="F21" s="275">
        <f t="shared" si="1"/>
        <v>0</v>
      </c>
      <c r="G21" s="396">
        <v>0</v>
      </c>
      <c r="H21" s="396">
        <v>0</v>
      </c>
      <c r="I21" s="396">
        <v>0</v>
      </c>
      <c r="J21" s="290">
        <f t="shared" si="3"/>
        <v>0</v>
      </c>
      <c r="K21" s="399">
        <f t="shared" si="2"/>
        <v>0</v>
      </c>
      <c r="L21" s="47"/>
      <c r="M21" s="47"/>
      <c r="N21" s="47"/>
      <c r="O21" s="47"/>
      <c r="P21" s="47"/>
    </row>
    <row r="22" spans="1:16" x14ac:dyDescent="0.25">
      <c r="A22" s="72"/>
      <c r="B22" s="4" t="s">
        <v>289</v>
      </c>
      <c r="C22" s="275">
        <v>0</v>
      </c>
      <c r="D22" s="275">
        <v>0</v>
      </c>
      <c r="E22" s="275">
        <v>0</v>
      </c>
      <c r="F22" s="275">
        <f t="shared" si="1"/>
        <v>0</v>
      </c>
      <c r="G22" s="396">
        <v>0</v>
      </c>
      <c r="H22" s="396">
        <v>0</v>
      </c>
      <c r="I22" s="396">
        <v>0</v>
      </c>
      <c r="J22" s="290">
        <f t="shared" si="3"/>
        <v>0</v>
      </c>
      <c r="K22" s="399">
        <f t="shared" si="2"/>
        <v>0</v>
      </c>
      <c r="L22" s="47"/>
      <c r="M22" s="47"/>
      <c r="N22" s="47"/>
      <c r="O22" s="47"/>
      <c r="P22" s="47"/>
    </row>
    <row r="23" spans="1:16" x14ac:dyDescent="0.25">
      <c r="A23" s="72"/>
      <c r="B23" s="4" t="s">
        <v>290</v>
      </c>
      <c r="C23" s="275">
        <v>0</v>
      </c>
      <c r="D23" s="275">
        <v>0</v>
      </c>
      <c r="E23" s="275">
        <v>0</v>
      </c>
      <c r="F23" s="275">
        <f t="shared" si="1"/>
        <v>0</v>
      </c>
      <c r="G23" s="396">
        <v>0</v>
      </c>
      <c r="H23" s="396">
        <v>0</v>
      </c>
      <c r="I23" s="396">
        <v>0</v>
      </c>
      <c r="J23" s="290">
        <f t="shared" si="3"/>
        <v>0</v>
      </c>
      <c r="K23" s="399">
        <f t="shared" si="2"/>
        <v>0</v>
      </c>
      <c r="L23" s="47"/>
      <c r="M23" s="47"/>
      <c r="N23" s="47"/>
      <c r="O23" s="47"/>
      <c r="P23" s="47"/>
    </row>
    <row r="24" spans="1:16" x14ac:dyDescent="0.25">
      <c r="A24" s="72"/>
      <c r="B24" s="4" t="s">
        <v>291</v>
      </c>
      <c r="C24" s="275">
        <v>0</v>
      </c>
      <c r="D24" s="275">
        <v>0</v>
      </c>
      <c r="E24" s="275">
        <v>0</v>
      </c>
      <c r="F24" s="275">
        <f t="shared" si="1"/>
        <v>0</v>
      </c>
      <c r="G24" s="396">
        <v>0</v>
      </c>
      <c r="H24" s="396">
        <v>0</v>
      </c>
      <c r="I24" s="396">
        <v>0</v>
      </c>
      <c r="J24" s="290">
        <f t="shared" si="3"/>
        <v>0</v>
      </c>
      <c r="K24" s="399">
        <f t="shared" si="2"/>
        <v>0</v>
      </c>
      <c r="L24" s="47"/>
      <c r="M24" s="47"/>
      <c r="N24" s="47"/>
      <c r="O24" s="47"/>
      <c r="P24" s="47"/>
    </row>
    <row r="25" spans="1:16" x14ac:dyDescent="0.25">
      <c r="A25" s="72"/>
      <c r="B25" s="4" t="s">
        <v>292</v>
      </c>
      <c r="C25" s="275">
        <v>0</v>
      </c>
      <c r="D25" s="275">
        <v>0</v>
      </c>
      <c r="E25" s="275">
        <v>0</v>
      </c>
      <c r="F25" s="275">
        <f t="shared" si="1"/>
        <v>0</v>
      </c>
      <c r="G25" s="396">
        <v>0</v>
      </c>
      <c r="H25" s="396">
        <v>0</v>
      </c>
      <c r="I25" s="396">
        <v>0</v>
      </c>
      <c r="J25" s="290">
        <f t="shared" si="3"/>
        <v>0</v>
      </c>
      <c r="K25" s="399">
        <f t="shared" si="2"/>
        <v>0</v>
      </c>
      <c r="L25" s="47"/>
      <c r="M25" s="47"/>
      <c r="N25" s="47"/>
      <c r="O25" s="47"/>
      <c r="P25" s="47"/>
    </row>
    <row r="26" spans="1:16" x14ac:dyDescent="0.25">
      <c r="A26" s="72"/>
      <c r="B26" s="4" t="s">
        <v>293</v>
      </c>
      <c r="C26" s="275">
        <v>67</v>
      </c>
      <c r="D26" s="275">
        <v>5</v>
      </c>
      <c r="E26" s="275">
        <v>11</v>
      </c>
      <c r="F26" s="275">
        <f t="shared" si="1"/>
        <v>83</v>
      </c>
      <c r="G26" s="396">
        <v>0</v>
      </c>
      <c r="H26" s="396">
        <v>0</v>
      </c>
      <c r="I26" s="396">
        <v>0</v>
      </c>
      <c r="J26" s="290">
        <f t="shared" si="3"/>
        <v>0</v>
      </c>
      <c r="K26" s="399">
        <f t="shared" si="2"/>
        <v>0</v>
      </c>
      <c r="L26" s="47"/>
      <c r="M26" s="47"/>
      <c r="N26" s="47"/>
      <c r="O26" s="47"/>
      <c r="P26" s="47"/>
    </row>
    <row r="27" spans="1:16" x14ac:dyDescent="0.25">
      <c r="A27" s="72"/>
      <c r="B27" s="4" t="s">
        <v>294</v>
      </c>
      <c r="C27" s="275">
        <v>5179</v>
      </c>
      <c r="D27" s="275">
        <v>77</v>
      </c>
      <c r="E27" s="275">
        <v>12728</v>
      </c>
      <c r="F27" s="275">
        <f t="shared" si="1"/>
        <v>17984</v>
      </c>
      <c r="G27" s="396">
        <v>0</v>
      </c>
      <c r="H27" s="396">
        <v>0</v>
      </c>
      <c r="I27" s="396">
        <v>0</v>
      </c>
      <c r="J27" s="290">
        <f t="shared" si="3"/>
        <v>0</v>
      </c>
      <c r="K27" s="399">
        <f t="shared" si="2"/>
        <v>0</v>
      </c>
      <c r="L27" s="47"/>
      <c r="M27" s="47"/>
      <c r="N27" s="47"/>
      <c r="O27" s="47"/>
      <c r="P27" s="47"/>
    </row>
    <row r="28" spans="1:16" x14ac:dyDescent="0.25">
      <c r="A28" s="72"/>
      <c r="B28" s="4" t="s">
        <v>295</v>
      </c>
      <c r="C28" s="275">
        <v>0</v>
      </c>
      <c r="D28" s="275">
        <v>0</v>
      </c>
      <c r="E28" s="275">
        <v>3</v>
      </c>
      <c r="F28" s="275">
        <f t="shared" si="1"/>
        <v>3</v>
      </c>
      <c r="G28" s="396">
        <v>0</v>
      </c>
      <c r="H28" s="396">
        <v>0</v>
      </c>
      <c r="I28" s="396">
        <v>0</v>
      </c>
      <c r="J28" s="290">
        <f t="shared" si="3"/>
        <v>0</v>
      </c>
      <c r="K28" s="399">
        <f t="shared" si="2"/>
        <v>0</v>
      </c>
      <c r="L28" s="47"/>
      <c r="M28" s="47"/>
      <c r="N28" s="47"/>
      <c r="O28" s="47"/>
      <c r="P28" s="47"/>
    </row>
    <row r="29" spans="1:16" x14ac:dyDescent="0.25">
      <c r="A29" s="72"/>
      <c r="B29" s="4" t="s">
        <v>296</v>
      </c>
      <c r="C29" s="275">
        <v>6430</v>
      </c>
      <c r="D29" s="275">
        <v>89</v>
      </c>
      <c r="E29" s="275">
        <v>23197</v>
      </c>
      <c r="F29" s="275">
        <f t="shared" si="1"/>
        <v>29716</v>
      </c>
      <c r="G29" s="396">
        <v>0</v>
      </c>
      <c r="H29" s="396">
        <v>0</v>
      </c>
      <c r="I29" s="396">
        <v>0</v>
      </c>
      <c r="J29" s="290">
        <f t="shared" si="3"/>
        <v>0</v>
      </c>
      <c r="K29" s="399">
        <f t="shared" si="2"/>
        <v>0</v>
      </c>
      <c r="L29" s="47"/>
      <c r="M29" s="47"/>
      <c r="N29" s="47"/>
      <c r="O29" s="47"/>
      <c r="P29" s="47"/>
    </row>
    <row r="30" spans="1:16" x14ac:dyDescent="0.25">
      <c r="A30" s="72"/>
      <c r="B30" s="16" t="s">
        <v>297</v>
      </c>
      <c r="C30" s="286">
        <v>9478</v>
      </c>
      <c r="D30" s="275">
        <v>191</v>
      </c>
      <c r="E30" s="286">
        <v>35743</v>
      </c>
      <c r="F30" s="275">
        <f t="shared" si="1"/>
        <v>45412</v>
      </c>
      <c r="G30" s="396">
        <v>0</v>
      </c>
      <c r="H30" s="396">
        <v>0</v>
      </c>
      <c r="I30" s="396">
        <v>0</v>
      </c>
      <c r="J30" s="290">
        <f t="shared" si="3"/>
        <v>0</v>
      </c>
      <c r="K30" s="399">
        <f t="shared" si="2"/>
        <v>0</v>
      </c>
      <c r="L30" s="47"/>
      <c r="M30" s="47"/>
      <c r="N30" s="47"/>
      <c r="O30" s="47"/>
      <c r="P30" s="47"/>
    </row>
    <row r="31" spans="1:16" x14ac:dyDescent="0.25">
      <c r="A31" s="72"/>
      <c r="B31" s="16" t="s">
        <v>298</v>
      </c>
      <c r="C31" s="286">
        <v>74</v>
      </c>
      <c r="D31" s="275">
        <v>3</v>
      </c>
      <c r="E31" s="286">
        <v>127</v>
      </c>
      <c r="F31" s="275">
        <f t="shared" si="1"/>
        <v>204</v>
      </c>
      <c r="G31" s="396">
        <v>0</v>
      </c>
      <c r="H31" s="396">
        <v>0</v>
      </c>
      <c r="I31" s="396">
        <v>0</v>
      </c>
      <c r="J31" s="290">
        <f t="shared" si="3"/>
        <v>0</v>
      </c>
      <c r="K31" s="399">
        <f t="shared" si="2"/>
        <v>0</v>
      </c>
      <c r="L31" s="47"/>
      <c r="M31" s="47"/>
      <c r="N31" s="47"/>
      <c r="O31" s="47"/>
      <c r="P31" s="47"/>
    </row>
    <row r="32" spans="1:16" x14ac:dyDescent="0.25">
      <c r="A32" s="197"/>
      <c r="B32" s="8" t="s">
        <v>299</v>
      </c>
      <c r="C32" s="38">
        <v>0</v>
      </c>
      <c r="D32" s="8">
        <v>0</v>
      </c>
      <c r="E32" s="38">
        <v>361</v>
      </c>
      <c r="F32" s="275">
        <f t="shared" si="1"/>
        <v>361</v>
      </c>
      <c r="G32" s="396">
        <v>0</v>
      </c>
      <c r="H32" s="396">
        <v>0</v>
      </c>
      <c r="I32" s="396">
        <v>0</v>
      </c>
      <c r="J32" s="290">
        <f t="shared" si="3"/>
        <v>0</v>
      </c>
      <c r="K32" s="399">
        <f t="shared" si="2"/>
        <v>0</v>
      </c>
      <c r="L32" s="47"/>
      <c r="M32" s="47"/>
      <c r="N32" s="47"/>
      <c r="O32" s="47"/>
      <c r="P32" s="47"/>
    </row>
    <row r="33" spans="1:16" x14ac:dyDescent="0.25">
      <c r="A33" s="178"/>
      <c r="B33" s="4" t="s">
        <v>300</v>
      </c>
      <c r="C33" s="402">
        <v>0</v>
      </c>
      <c r="D33" s="403">
        <v>0</v>
      </c>
      <c r="E33" s="404">
        <v>2</v>
      </c>
      <c r="F33" s="275">
        <f t="shared" si="1"/>
        <v>2</v>
      </c>
      <c r="G33" s="396">
        <v>0</v>
      </c>
      <c r="H33" s="396">
        <v>0</v>
      </c>
      <c r="I33" s="396">
        <v>0</v>
      </c>
      <c r="J33" s="290">
        <f t="shared" si="3"/>
        <v>0</v>
      </c>
      <c r="K33" s="399">
        <f t="shared" si="2"/>
        <v>0</v>
      </c>
      <c r="L33" s="47"/>
      <c r="M33" s="47"/>
      <c r="N33" s="47"/>
      <c r="O33" s="47"/>
      <c r="P33" s="47"/>
    </row>
    <row r="34" spans="1:16" x14ac:dyDescent="0.25">
      <c r="A34" s="178"/>
      <c r="B34" s="4"/>
      <c r="C34" s="208"/>
      <c r="D34" s="208"/>
      <c r="E34" s="208"/>
      <c r="F34" s="208"/>
      <c r="G34" s="208"/>
      <c r="H34" s="208"/>
      <c r="I34" s="208"/>
      <c r="J34" s="208"/>
      <c r="K34" s="377"/>
      <c r="L34" s="47"/>
      <c r="M34" s="47"/>
      <c r="N34" s="47"/>
      <c r="O34" s="47"/>
      <c r="P34" s="47"/>
    </row>
    <row r="35" spans="1:16" x14ac:dyDescent="0.25">
      <c r="A35" s="178"/>
      <c r="B35" s="4"/>
      <c r="C35" s="208" t="s">
        <v>6</v>
      </c>
      <c r="D35" s="208"/>
      <c r="E35" s="208"/>
      <c r="F35" s="208"/>
      <c r="G35" s="208"/>
      <c r="H35" s="208"/>
      <c r="I35" s="208"/>
      <c r="J35" s="208" t="s">
        <v>149</v>
      </c>
      <c r="K35" s="377"/>
      <c r="L35" s="47"/>
      <c r="M35" s="47"/>
      <c r="N35" s="47"/>
      <c r="O35" s="47"/>
      <c r="P35" s="47"/>
    </row>
    <row r="36" spans="1:16" x14ac:dyDescent="0.25">
      <c r="A36" s="179"/>
      <c r="B36" s="21" t="s">
        <v>301</v>
      </c>
      <c r="C36" s="209" t="s">
        <v>9</v>
      </c>
      <c r="D36" s="209"/>
      <c r="E36" s="209"/>
      <c r="F36" s="209"/>
      <c r="G36" s="209"/>
      <c r="H36" s="209"/>
      <c r="I36" s="209"/>
      <c r="J36" s="291" t="s">
        <v>10</v>
      </c>
      <c r="K36" s="378"/>
      <c r="L36" s="47"/>
      <c r="M36" s="47"/>
      <c r="N36" s="47"/>
      <c r="O36" s="47"/>
      <c r="P36" s="47"/>
    </row>
    <row r="37" spans="1:16" x14ac:dyDescent="0.25">
      <c r="A37" s="197"/>
      <c r="C37" s="38">
        <v>0</v>
      </c>
      <c r="D37" s="38">
        <v>0</v>
      </c>
      <c r="E37" s="38">
        <v>0</v>
      </c>
      <c r="F37" s="38">
        <f t="shared" ref="F37:F40" si="4">C37+D37+E37</f>
        <v>0</v>
      </c>
      <c r="G37" s="396">
        <v>0</v>
      </c>
      <c r="H37" s="396">
        <v>0</v>
      </c>
      <c r="I37" s="396">
        <v>0</v>
      </c>
      <c r="J37" s="290">
        <f t="shared" ref="J37:J40" si="5">SUM(G37,H37,I37)</f>
        <v>0</v>
      </c>
      <c r="K37" s="399">
        <f t="shared" ref="K37:K40" si="6">F37*J37</f>
        <v>0</v>
      </c>
      <c r="L37" s="47"/>
      <c r="M37" s="47"/>
      <c r="N37" s="47"/>
      <c r="O37" s="47"/>
      <c r="P37" s="47"/>
    </row>
    <row r="38" spans="1:16" x14ac:dyDescent="0.25">
      <c r="A38" s="197"/>
      <c r="C38" s="38">
        <v>0</v>
      </c>
      <c r="D38" s="38">
        <v>0</v>
      </c>
      <c r="E38" s="38">
        <v>0</v>
      </c>
      <c r="F38" s="38">
        <f t="shared" si="4"/>
        <v>0</v>
      </c>
      <c r="G38" s="396">
        <v>0</v>
      </c>
      <c r="H38" s="396">
        <v>0</v>
      </c>
      <c r="I38" s="396">
        <v>0</v>
      </c>
      <c r="J38" s="290">
        <f t="shared" si="5"/>
        <v>0</v>
      </c>
      <c r="K38" s="399">
        <f t="shared" si="6"/>
        <v>0</v>
      </c>
      <c r="L38" s="47"/>
      <c r="M38" s="47"/>
      <c r="N38" s="47"/>
      <c r="O38" s="47"/>
      <c r="P38" s="47"/>
    </row>
    <row r="39" spans="1:16" x14ac:dyDescent="0.25">
      <c r="A39" s="197"/>
      <c r="C39" s="38">
        <v>0</v>
      </c>
      <c r="D39" s="38">
        <v>0</v>
      </c>
      <c r="E39" s="38">
        <v>0</v>
      </c>
      <c r="F39" s="38">
        <f t="shared" si="4"/>
        <v>0</v>
      </c>
      <c r="G39" s="396">
        <v>0</v>
      </c>
      <c r="H39" s="396">
        <v>0</v>
      </c>
      <c r="I39" s="396">
        <v>0</v>
      </c>
      <c r="J39" s="290">
        <f t="shared" si="5"/>
        <v>0</v>
      </c>
      <c r="K39" s="399">
        <f t="shared" si="6"/>
        <v>0</v>
      </c>
      <c r="L39" s="47"/>
      <c r="M39" s="47"/>
      <c r="N39" s="47"/>
      <c r="O39" s="47"/>
      <c r="P39" s="47"/>
    </row>
    <row r="40" spans="1:16" x14ac:dyDescent="0.25">
      <c r="A40" s="6"/>
      <c r="B40" s="7"/>
      <c r="C40" s="38">
        <v>0</v>
      </c>
      <c r="D40" s="38">
        <v>0</v>
      </c>
      <c r="E40" s="38">
        <v>0</v>
      </c>
      <c r="F40" s="38">
        <f t="shared" si="4"/>
        <v>0</v>
      </c>
      <c r="G40" s="396">
        <v>0</v>
      </c>
      <c r="H40" s="396">
        <v>0</v>
      </c>
      <c r="I40" s="396">
        <v>0</v>
      </c>
      <c r="J40" s="290">
        <f t="shared" si="5"/>
        <v>0</v>
      </c>
      <c r="K40" s="399">
        <f t="shared" si="6"/>
        <v>0</v>
      </c>
      <c r="L40" s="47"/>
      <c r="M40" s="47"/>
      <c r="N40" s="47"/>
      <c r="O40" s="47"/>
      <c r="P40" s="47"/>
    </row>
    <row r="41" spans="1:16" x14ac:dyDescent="0.25">
      <c r="A41" s="197"/>
      <c r="K41" s="377"/>
      <c r="L41" s="47"/>
      <c r="M41" s="47"/>
      <c r="N41" s="47"/>
      <c r="O41" s="47"/>
      <c r="P41" s="47"/>
    </row>
    <row r="42" spans="1:16" x14ac:dyDescent="0.25">
      <c r="A42" s="197"/>
      <c r="C42" s="208" t="s">
        <v>6</v>
      </c>
      <c r="D42" s="208"/>
      <c r="E42" s="208"/>
      <c r="F42" s="208"/>
      <c r="G42" s="208"/>
      <c r="H42" s="208"/>
      <c r="I42" s="208"/>
      <c r="J42" s="208" t="s">
        <v>149</v>
      </c>
      <c r="K42" s="377"/>
      <c r="L42" s="47"/>
      <c r="M42" s="47"/>
      <c r="N42" s="47"/>
      <c r="O42" s="47"/>
      <c r="P42" s="47"/>
    </row>
    <row r="43" spans="1:16" x14ac:dyDescent="0.25">
      <c r="A43" s="179"/>
      <c r="B43" s="21" t="s">
        <v>302</v>
      </c>
      <c r="C43" s="209" t="s">
        <v>9</v>
      </c>
      <c r="D43" s="209"/>
      <c r="E43" s="209"/>
      <c r="F43" s="209"/>
      <c r="G43" s="209"/>
      <c r="H43" s="209"/>
      <c r="I43" s="209"/>
      <c r="J43" s="291" t="s">
        <v>10</v>
      </c>
      <c r="K43" s="378"/>
      <c r="L43" s="47"/>
      <c r="M43" s="47"/>
      <c r="N43" s="47"/>
      <c r="O43" s="47"/>
      <c r="P43" s="47"/>
    </row>
    <row r="44" spans="1:16" x14ac:dyDescent="0.25">
      <c r="A44" s="197"/>
      <c r="B44" s="16"/>
      <c r="C44" s="38">
        <v>0</v>
      </c>
      <c r="D44" s="38">
        <v>0</v>
      </c>
      <c r="E44" s="38">
        <v>0</v>
      </c>
      <c r="F44" s="38">
        <f t="shared" ref="F44:F48" si="7">C44+D44+E44</f>
        <v>0</v>
      </c>
      <c r="G44" s="396">
        <v>0</v>
      </c>
      <c r="H44" s="396">
        <v>0</v>
      </c>
      <c r="I44" s="396">
        <v>0</v>
      </c>
      <c r="J44" s="290">
        <f t="shared" ref="J44:J48" si="8">SUM(G44,H44,I44)</f>
        <v>0</v>
      </c>
      <c r="K44" s="399">
        <f t="shared" ref="K44:K48" si="9">F44*J44</f>
        <v>0</v>
      </c>
      <c r="L44" s="47"/>
      <c r="M44" s="47"/>
      <c r="N44" s="47"/>
      <c r="O44" s="47"/>
      <c r="P44" s="47"/>
    </row>
    <row r="45" spans="1:16" x14ac:dyDescent="0.25">
      <c r="A45" s="197"/>
      <c r="C45" s="38">
        <v>0</v>
      </c>
      <c r="D45" s="38">
        <v>0</v>
      </c>
      <c r="E45" s="38">
        <v>0</v>
      </c>
      <c r="F45" s="38">
        <f t="shared" si="7"/>
        <v>0</v>
      </c>
      <c r="G45" s="396">
        <v>0</v>
      </c>
      <c r="H45" s="396">
        <v>0</v>
      </c>
      <c r="I45" s="396">
        <v>0</v>
      </c>
      <c r="J45" s="290">
        <f t="shared" si="8"/>
        <v>0</v>
      </c>
      <c r="K45" s="399">
        <f t="shared" si="9"/>
        <v>0</v>
      </c>
      <c r="L45" s="47"/>
      <c r="M45" s="47"/>
      <c r="N45" s="47"/>
      <c r="O45" s="47"/>
      <c r="P45" s="47"/>
    </row>
    <row r="46" spans="1:16" x14ac:dyDescent="0.25">
      <c r="A46" s="197"/>
      <c r="C46" s="38">
        <v>0</v>
      </c>
      <c r="D46" s="38">
        <v>0</v>
      </c>
      <c r="E46" s="38">
        <v>0</v>
      </c>
      <c r="F46" s="38">
        <f t="shared" si="7"/>
        <v>0</v>
      </c>
      <c r="G46" s="396">
        <v>0</v>
      </c>
      <c r="H46" s="396">
        <v>0</v>
      </c>
      <c r="I46" s="396">
        <v>0</v>
      </c>
      <c r="J46" s="290">
        <f t="shared" si="8"/>
        <v>0</v>
      </c>
      <c r="K46" s="399">
        <f t="shared" si="9"/>
        <v>0</v>
      </c>
      <c r="L46" s="47"/>
      <c r="M46" s="47"/>
      <c r="N46" s="47"/>
      <c r="O46" s="47"/>
      <c r="P46" s="47"/>
    </row>
    <row r="47" spans="1:16" x14ac:dyDescent="0.25">
      <c r="A47" s="197"/>
      <c r="C47" s="38">
        <v>0</v>
      </c>
      <c r="D47" s="38">
        <v>0</v>
      </c>
      <c r="E47" s="38">
        <v>0</v>
      </c>
      <c r="F47" s="38">
        <f t="shared" si="7"/>
        <v>0</v>
      </c>
      <c r="G47" s="396">
        <v>0</v>
      </c>
      <c r="H47" s="396">
        <v>0</v>
      </c>
      <c r="I47" s="396">
        <v>0</v>
      </c>
      <c r="J47" s="290">
        <f t="shared" si="8"/>
        <v>0</v>
      </c>
      <c r="K47" s="399">
        <f t="shared" si="9"/>
        <v>0</v>
      </c>
    </row>
    <row r="48" spans="1:16" x14ac:dyDescent="0.25">
      <c r="A48" s="198"/>
      <c r="B48" s="57"/>
      <c r="C48" s="390">
        <v>0</v>
      </c>
      <c r="D48" s="390">
        <v>0</v>
      </c>
      <c r="E48" s="390">
        <v>0</v>
      </c>
      <c r="F48" s="390">
        <f t="shared" si="7"/>
        <v>0</v>
      </c>
      <c r="G48" s="398">
        <v>0</v>
      </c>
      <c r="H48" s="398">
        <v>0</v>
      </c>
      <c r="I48" s="398">
        <v>0</v>
      </c>
      <c r="J48" s="400">
        <f t="shared" si="8"/>
        <v>0</v>
      </c>
      <c r="K48" s="401">
        <f t="shared" si="9"/>
        <v>0</v>
      </c>
    </row>
  </sheetData>
  <mergeCells count="3">
    <mergeCell ref="G7:I7"/>
    <mergeCell ref="A1:J1"/>
    <mergeCell ref="A2:J2"/>
  </mergeCells>
  <printOptions horizontalCentered="1"/>
  <pageMargins left="0.25" right="0.25" top="0.75" bottom="0.75" header="0.3" footer="0.3"/>
  <pageSetup scale="41" fitToHeight="0" orientation="portrait" r:id="rId1"/>
  <headerFooter>
    <oddFooter>&amp;L&amp;8State of Delaware&amp;C&amp;8Attachment 4: Schedule of Fees&amp;R&amp;8&amp;A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81"/>
  <sheetViews>
    <sheetView view="pageBreakPreview" zoomScale="85" zoomScaleNormal="72" zoomScaleSheetLayoutView="85" workbookViewId="0">
      <selection activeCell="D31" sqref="D31:D34"/>
    </sheetView>
  </sheetViews>
  <sheetFormatPr defaultColWidth="9.28515625" defaultRowHeight="15" x14ac:dyDescent="0.25"/>
  <cols>
    <col min="2" max="2" width="69.7109375" style="8" bestFit="1" customWidth="1"/>
    <col min="3" max="4" width="20.7109375" style="8" customWidth="1"/>
    <col min="5" max="5" width="14.42578125" customWidth="1"/>
  </cols>
  <sheetData>
    <row r="1" spans="1:11" ht="58.9" customHeight="1" x14ac:dyDescent="0.25">
      <c r="A1" s="426" t="s">
        <v>0</v>
      </c>
      <c r="B1" s="426"/>
      <c r="C1" s="426"/>
      <c r="D1" s="426"/>
      <c r="E1" s="406"/>
      <c r="F1" s="406"/>
      <c r="G1" s="406"/>
      <c r="H1" s="406"/>
      <c r="I1" s="406"/>
      <c r="J1" s="406"/>
      <c r="K1" s="406"/>
    </row>
    <row r="2" spans="1:11" x14ac:dyDescent="0.25">
      <c r="A2" s="438" t="s">
        <v>303</v>
      </c>
      <c r="B2" s="438"/>
      <c r="C2" s="438"/>
      <c r="D2" s="438"/>
      <c r="E2" s="410"/>
    </row>
    <row r="3" spans="1:11" x14ac:dyDescent="0.25">
      <c r="A3" s="20" t="s">
        <v>147</v>
      </c>
      <c r="B3" s="20" t="s">
        <v>148</v>
      </c>
      <c r="C3" s="20" t="s">
        <v>6</v>
      </c>
      <c r="D3" s="20" t="s">
        <v>149</v>
      </c>
      <c r="E3" s="20" t="s">
        <v>8</v>
      </c>
    </row>
    <row r="4" spans="1:11" x14ac:dyDescent="0.25">
      <c r="A4" s="20" t="s">
        <v>150</v>
      </c>
      <c r="B4" s="20" t="s">
        <v>151</v>
      </c>
      <c r="C4" s="20" t="s">
        <v>9</v>
      </c>
      <c r="D4" s="20" t="s">
        <v>10</v>
      </c>
      <c r="E4" s="20" t="s">
        <v>11</v>
      </c>
    </row>
    <row r="5" spans="1:11" x14ac:dyDescent="0.25">
      <c r="A5" s="20"/>
      <c r="B5" s="20"/>
      <c r="C5" s="20" t="s">
        <v>304</v>
      </c>
      <c r="D5" s="20"/>
      <c r="E5" s="415"/>
    </row>
    <row r="6" spans="1:11" ht="6.6" customHeight="1" x14ac:dyDescent="0.25">
      <c r="A6" s="25"/>
      <c r="B6" s="26"/>
      <c r="C6" s="27"/>
      <c r="D6" s="27"/>
      <c r="E6" s="411"/>
    </row>
    <row r="7" spans="1:11" ht="51.75" x14ac:dyDescent="0.25">
      <c r="A7" s="31"/>
      <c r="B7" s="32" t="s">
        <v>305</v>
      </c>
      <c r="C7" s="33"/>
      <c r="D7" s="412" t="s">
        <v>153</v>
      </c>
      <c r="E7" s="285" t="s">
        <v>154</v>
      </c>
    </row>
    <row r="8" spans="1:11" x14ac:dyDescent="0.25">
      <c r="A8" s="277">
        <v>10100</v>
      </c>
      <c r="B8" s="16" t="s">
        <v>306</v>
      </c>
      <c r="C8" s="275">
        <v>123</v>
      </c>
      <c r="D8" s="396">
        <v>0</v>
      </c>
      <c r="E8" s="284">
        <f>C8*D8</f>
        <v>0</v>
      </c>
      <c r="G8" s="35"/>
      <c r="H8" s="22"/>
    </row>
    <row r="9" spans="1:11" x14ac:dyDescent="0.25">
      <c r="A9" s="277">
        <v>10112</v>
      </c>
      <c r="B9" s="16" t="s">
        <v>307</v>
      </c>
      <c r="C9" s="210">
        <v>286</v>
      </c>
      <c r="D9" s="396">
        <v>0</v>
      </c>
      <c r="E9" s="284">
        <f>C9*D9</f>
        <v>0</v>
      </c>
      <c r="G9" s="35"/>
      <c r="H9" s="22"/>
      <c r="K9" s="16"/>
    </row>
    <row r="10" spans="1:11" x14ac:dyDescent="0.25">
      <c r="A10" s="277">
        <v>150000</v>
      </c>
      <c r="B10" s="16" t="s">
        <v>308</v>
      </c>
      <c r="C10" s="210">
        <v>5</v>
      </c>
      <c r="D10" s="396">
        <v>0</v>
      </c>
      <c r="E10" s="279">
        <f t="shared" ref="E10:E17" si="0">C11*D11</f>
        <v>0</v>
      </c>
      <c r="G10" s="35"/>
      <c r="H10" s="22"/>
      <c r="K10" s="4"/>
    </row>
    <row r="11" spans="1:11" x14ac:dyDescent="0.25">
      <c r="A11" s="277">
        <v>150030</v>
      </c>
      <c r="B11" s="16" t="s">
        <v>309</v>
      </c>
      <c r="C11" s="210">
        <v>8</v>
      </c>
      <c r="D11" s="396">
        <v>0</v>
      </c>
      <c r="E11" s="279">
        <f t="shared" si="0"/>
        <v>0</v>
      </c>
      <c r="G11" s="35"/>
      <c r="H11" s="22"/>
      <c r="K11" s="35"/>
    </row>
    <row r="12" spans="1:11" x14ac:dyDescent="0.25">
      <c r="A12" s="277">
        <v>150040</v>
      </c>
      <c r="B12" s="16" t="s">
        <v>310</v>
      </c>
      <c r="C12" s="210">
        <v>5</v>
      </c>
      <c r="D12" s="396">
        <v>0</v>
      </c>
      <c r="E12" s="279">
        <f t="shared" si="0"/>
        <v>0</v>
      </c>
      <c r="G12" s="35"/>
      <c r="H12" s="22"/>
      <c r="K12" s="35"/>
    </row>
    <row r="13" spans="1:11" x14ac:dyDescent="0.25">
      <c r="A13" s="277">
        <v>150040</v>
      </c>
      <c r="B13" s="16" t="s">
        <v>311</v>
      </c>
      <c r="C13" s="210">
        <v>3</v>
      </c>
      <c r="D13" s="396">
        <v>0</v>
      </c>
      <c r="E13" s="279">
        <f t="shared" si="0"/>
        <v>0</v>
      </c>
      <c r="G13" s="35"/>
      <c r="H13" s="22"/>
      <c r="K13" s="35"/>
    </row>
    <row r="14" spans="1:11" x14ac:dyDescent="0.25">
      <c r="A14" s="277">
        <v>150110</v>
      </c>
      <c r="B14" s="16" t="s">
        <v>312</v>
      </c>
      <c r="C14" s="278">
        <v>19729</v>
      </c>
      <c r="D14" s="396">
        <v>0</v>
      </c>
      <c r="E14" s="279">
        <f t="shared" si="0"/>
        <v>0</v>
      </c>
      <c r="G14" s="35"/>
      <c r="H14" s="22"/>
      <c r="K14" s="35"/>
    </row>
    <row r="15" spans="1:11" x14ac:dyDescent="0.25">
      <c r="A15" s="277">
        <v>150400</v>
      </c>
      <c r="B15" s="16" t="s">
        <v>313</v>
      </c>
      <c r="C15" s="278">
        <v>9</v>
      </c>
      <c r="D15" s="396">
        <v>0</v>
      </c>
      <c r="E15" s="279">
        <f t="shared" si="0"/>
        <v>0</v>
      </c>
      <c r="G15" s="35"/>
      <c r="H15" s="22"/>
      <c r="K15" s="4"/>
    </row>
    <row r="16" spans="1:11" x14ac:dyDescent="0.25">
      <c r="A16" s="277">
        <v>150410</v>
      </c>
      <c r="B16" s="16" t="s">
        <v>314</v>
      </c>
      <c r="C16" s="210">
        <v>109</v>
      </c>
      <c r="D16" s="396">
        <v>0</v>
      </c>
      <c r="E16" s="279">
        <f t="shared" si="0"/>
        <v>0</v>
      </c>
      <c r="G16" s="4"/>
      <c r="H16" s="22"/>
      <c r="K16" s="35"/>
    </row>
    <row r="17" spans="1:11" x14ac:dyDescent="0.25">
      <c r="A17" s="277">
        <v>150412</v>
      </c>
      <c r="B17" s="8" t="s">
        <v>315</v>
      </c>
      <c r="C17" s="210">
        <v>685</v>
      </c>
      <c r="D17" s="396">
        <v>0</v>
      </c>
      <c r="E17" s="279">
        <f t="shared" si="0"/>
        <v>0</v>
      </c>
      <c r="G17" s="16"/>
      <c r="H17" s="22"/>
      <c r="K17" s="35"/>
    </row>
    <row r="18" spans="1:11" x14ac:dyDescent="0.25">
      <c r="A18" s="277">
        <v>150501</v>
      </c>
      <c r="B18" s="8" t="s">
        <v>316</v>
      </c>
      <c r="C18" s="278">
        <v>94</v>
      </c>
      <c r="D18" s="396">
        <v>0</v>
      </c>
      <c r="E18" s="279">
        <f t="shared" ref="E18:E27" si="1">C19*D19</f>
        <v>0</v>
      </c>
      <c r="K18" s="35"/>
    </row>
    <row r="19" spans="1:11" x14ac:dyDescent="0.25">
      <c r="A19" s="277">
        <v>151351</v>
      </c>
      <c r="B19" s="8" t="s">
        <v>317</v>
      </c>
      <c r="C19" s="278">
        <v>19852</v>
      </c>
      <c r="D19" s="396">
        <v>0</v>
      </c>
      <c r="E19" s="279">
        <f t="shared" si="1"/>
        <v>0</v>
      </c>
      <c r="K19" s="35"/>
    </row>
    <row r="20" spans="1:11" x14ac:dyDescent="0.25">
      <c r="A20" s="277">
        <v>151800</v>
      </c>
      <c r="B20" s="8" t="s">
        <v>318</v>
      </c>
      <c r="C20" s="278">
        <v>77</v>
      </c>
      <c r="D20" s="396">
        <v>0</v>
      </c>
      <c r="E20" s="279">
        <f t="shared" si="1"/>
        <v>0</v>
      </c>
      <c r="K20" s="35"/>
    </row>
    <row r="21" spans="1:11" x14ac:dyDescent="0.25">
      <c r="A21" s="277">
        <v>151800</v>
      </c>
      <c r="B21" s="8" t="s">
        <v>319</v>
      </c>
      <c r="C21" s="278">
        <v>77</v>
      </c>
      <c r="D21" s="396">
        <v>0</v>
      </c>
      <c r="E21" s="279">
        <f t="shared" si="1"/>
        <v>0</v>
      </c>
      <c r="K21" s="35"/>
    </row>
    <row r="22" spans="1:11" x14ac:dyDescent="0.25">
      <c r="A22" s="277">
        <v>151800</v>
      </c>
      <c r="B22" s="8" t="s">
        <v>320</v>
      </c>
      <c r="C22" s="210">
        <v>7</v>
      </c>
      <c r="D22" s="396">
        <v>0</v>
      </c>
      <c r="E22" s="279">
        <f t="shared" si="1"/>
        <v>0</v>
      </c>
    </row>
    <row r="23" spans="1:11" x14ac:dyDescent="0.25">
      <c r="A23" s="277">
        <v>151810</v>
      </c>
      <c r="B23" s="8" t="s">
        <v>321</v>
      </c>
      <c r="C23" s="278">
        <v>16166</v>
      </c>
      <c r="D23" s="396">
        <v>0</v>
      </c>
      <c r="E23" s="279">
        <f t="shared" si="1"/>
        <v>0</v>
      </c>
    </row>
    <row r="24" spans="1:11" x14ac:dyDescent="0.25">
      <c r="A24" s="277">
        <v>151810</v>
      </c>
      <c r="B24" s="8" t="s">
        <v>322</v>
      </c>
      <c r="C24" s="210">
        <v>5</v>
      </c>
      <c r="D24" s="396">
        <v>0</v>
      </c>
      <c r="E24" s="279">
        <f t="shared" si="1"/>
        <v>0</v>
      </c>
    </row>
    <row r="25" spans="1:11" x14ac:dyDescent="0.25">
      <c r="A25" s="277">
        <v>151850</v>
      </c>
      <c r="B25" s="8" t="s">
        <v>323</v>
      </c>
      <c r="C25" s="278">
        <v>16008</v>
      </c>
      <c r="D25" s="396">
        <v>0</v>
      </c>
      <c r="E25" s="279">
        <f t="shared" si="1"/>
        <v>0</v>
      </c>
    </row>
    <row r="26" spans="1:11" x14ac:dyDescent="0.25">
      <c r="A26" s="277">
        <v>151850</v>
      </c>
      <c r="B26" s="8" t="s">
        <v>324</v>
      </c>
      <c r="C26" s="210">
        <v>39</v>
      </c>
      <c r="D26" s="396">
        <v>0</v>
      </c>
      <c r="E26" s="279">
        <f t="shared" si="1"/>
        <v>0</v>
      </c>
    </row>
    <row r="27" spans="1:11" x14ac:dyDescent="0.25">
      <c r="A27" s="277">
        <v>200201</v>
      </c>
      <c r="B27" s="8" t="s">
        <v>325</v>
      </c>
      <c r="C27" s="210">
        <v>21</v>
      </c>
      <c r="D27" s="396">
        <v>0</v>
      </c>
      <c r="E27" s="279">
        <f t="shared" si="1"/>
        <v>0</v>
      </c>
    </row>
    <row r="28" spans="1:11" x14ac:dyDescent="0.25">
      <c r="A28" s="197"/>
      <c r="C28" s="210"/>
      <c r="E28" s="279"/>
    </row>
    <row r="29" spans="1:11" x14ac:dyDescent="0.25">
      <c r="A29" s="178"/>
      <c r="B29" s="4"/>
      <c r="C29" s="208" t="s">
        <v>208</v>
      </c>
      <c r="D29" s="208" t="s">
        <v>149</v>
      </c>
      <c r="E29" s="279"/>
    </row>
    <row r="30" spans="1:11" x14ac:dyDescent="0.25">
      <c r="A30" s="179"/>
      <c r="B30" s="21" t="s">
        <v>140</v>
      </c>
      <c r="C30" s="209" t="s">
        <v>9</v>
      </c>
      <c r="D30" s="209" t="s">
        <v>10</v>
      </c>
      <c r="E30" s="209"/>
    </row>
    <row r="31" spans="1:11" x14ac:dyDescent="0.25">
      <c r="A31" s="197"/>
      <c r="C31" s="38">
        <v>0</v>
      </c>
      <c r="D31" s="396">
        <v>0</v>
      </c>
      <c r="E31" s="279">
        <f t="shared" ref="E31:E34" si="2">C32*D32</f>
        <v>0</v>
      </c>
    </row>
    <row r="32" spans="1:11" x14ac:dyDescent="0.25">
      <c r="A32" s="197"/>
      <c r="C32" s="38">
        <v>0</v>
      </c>
      <c r="D32" s="396">
        <v>0</v>
      </c>
      <c r="E32" s="279">
        <f t="shared" si="2"/>
        <v>0</v>
      </c>
    </row>
    <row r="33" spans="1:5" x14ac:dyDescent="0.25">
      <c r="A33" s="197"/>
      <c r="C33" s="38">
        <v>0</v>
      </c>
      <c r="D33" s="396">
        <v>0</v>
      </c>
      <c r="E33" s="279">
        <f t="shared" si="2"/>
        <v>0</v>
      </c>
    </row>
    <row r="34" spans="1:5" x14ac:dyDescent="0.25">
      <c r="A34" s="6"/>
      <c r="B34" s="7"/>
      <c r="C34" s="38">
        <v>0</v>
      </c>
      <c r="D34" s="396">
        <v>0</v>
      </c>
      <c r="E34" s="279">
        <f t="shared" si="2"/>
        <v>0</v>
      </c>
    </row>
    <row r="35" spans="1:5" x14ac:dyDescent="0.25">
      <c r="A35" s="197"/>
      <c r="E35" s="280"/>
    </row>
    <row r="36" spans="1:5" x14ac:dyDescent="0.25">
      <c r="A36" s="197"/>
      <c r="C36" s="208" t="s">
        <v>208</v>
      </c>
      <c r="D36" s="208" t="s">
        <v>149</v>
      </c>
      <c r="E36" s="283"/>
    </row>
    <row r="37" spans="1:5" x14ac:dyDescent="0.25">
      <c r="A37" s="179"/>
      <c r="B37" s="21" t="s">
        <v>145</v>
      </c>
      <c r="C37" s="209" t="s">
        <v>9</v>
      </c>
      <c r="D37" s="209" t="s">
        <v>10</v>
      </c>
      <c r="E37" s="209" t="s">
        <v>10</v>
      </c>
    </row>
    <row r="38" spans="1:5" x14ac:dyDescent="0.25">
      <c r="A38" s="197"/>
      <c r="C38" s="38">
        <v>0</v>
      </c>
      <c r="D38" s="396">
        <v>0</v>
      </c>
      <c r="E38" s="279">
        <f t="shared" ref="E38:E42" si="3">C39*D39</f>
        <v>0</v>
      </c>
    </row>
    <row r="39" spans="1:5" x14ac:dyDescent="0.25">
      <c r="A39" s="197"/>
      <c r="C39" s="38">
        <v>0</v>
      </c>
      <c r="D39" s="396">
        <v>0</v>
      </c>
      <c r="E39" s="279">
        <f t="shared" si="3"/>
        <v>0</v>
      </c>
    </row>
    <row r="40" spans="1:5" x14ac:dyDescent="0.25">
      <c r="A40" s="197"/>
      <c r="C40" s="38">
        <v>0</v>
      </c>
      <c r="D40" s="396">
        <v>0</v>
      </c>
      <c r="E40" s="279">
        <f t="shared" si="3"/>
        <v>0</v>
      </c>
    </row>
    <row r="41" spans="1:5" x14ac:dyDescent="0.25">
      <c r="A41" s="197"/>
      <c r="C41" s="38">
        <v>0</v>
      </c>
      <c r="D41" s="396">
        <v>0</v>
      </c>
      <c r="E41" s="279">
        <f t="shared" si="3"/>
        <v>0</v>
      </c>
    </row>
    <row r="42" spans="1:5" x14ac:dyDescent="0.25">
      <c r="A42" s="198"/>
      <c r="B42" s="57"/>
      <c r="C42" s="390">
        <v>0</v>
      </c>
      <c r="D42" s="398">
        <v>0</v>
      </c>
      <c r="E42" s="405">
        <f t="shared" si="3"/>
        <v>0</v>
      </c>
    </row>
    <row r="43" spans="1:5" x14ac:dyDescent="0.25">
      <c r="E43" s="279"/>
    </row>
    <row r="44" spans="1:5" x14ac:dyDescent="0.25">
      <c r="A44" s="17"/>
      <c r="B44" s="47"/>
      <c r="C44" s="47"/>
      <c r="D44" s="47"/>
      <c r="E44" s="280"/>
    </row>
    <row r="45" spans="1:5" x14ac:dyDescent="0.25">
      <c r="A45" s="17"/>
      <c r="B45" s="47"/>
      <c r="C45" s="47"/>
      <c r="D45" s="47"/>
      <c r="E45" s="280"/>
    </row>
    <row r="46" spans="1:5" x14ac:dyDescent="0.25">
      <c r="A46" s="17"/>
      <c r="B46" s="47"/>
      <c r="C46" s="47"/>
      <c r="D46" s="47"/>
      <c r="E46" s="279"/>
    </row>
    <row r="47" spans="1:5" x14ac:dyDescent="0.25">
      <c r="A47" s="17"/>
      <c r="B47" s="47"/>
      <c r="C47" s="47"/>
      <c r="D47" s="47"/>
      <c r="E47" s="279"/>
    </row>
    <row r="48" spans="1:5" x14ac:dyDescent="0.25">
      <c r="A48" s="17"/>
      <c r="B48" s="47"/>
      <c r="C48" s="47"/>
      <c r="D48" s="47"/>
      <c r="E48" s="279"/>
    </row>
    <row r="49" spans="1:6" x14ac:dyDescent="0.25">
      <c r="A49" s="17"/>
      <c r="B49" s="47"/>
      <c r="C49" s="47"/>
      <c r="D49" s="47"/>
      <c r="E49" s="279"/>
    </row>
    <row r="50" spans="1:6" x14ac:dyDescent="0.25">
      <c r="A50" s="17"/>
      <c r="B50" s="47"/>
      <c r="C50" s="47"/>
      <c r="D50" s="47"/>
      <c r="E50" s="279"/>
    </row>
    <row r="51" spans="1:6" x14ac:dyDescent="0.25">
      <c r="A51" s="17"/>
      <c r="B51" s="47"/>
      <c r="C51" s="47"/>
      <c r="D51" s="47"/>
      <c r="E51" s="279"/>
    </row>
    <row r="52" spans="1:6" x14ac:dyDescent="0.25">
      <c r="A52" s="17"/>
      <c r="B52" s="47"/>
      <c r="C52" s="47"/>
      <c r="D52" s="47"/>
      <c r="E52" s="279"/>
    </row>
    <row r="53" spans="1:6" x14ac:dyDescent="0.25">
      <c r="A53" s="17"/>
      <c r="B53" s="47"/>
      <c r="C53" s="47"/>
      <c r="D53" s="47"/>
      <c r="E53" s="279"/>
      <c r="F53" s="47"/>
    </row>
    <row r="54" spans="1:6" x14ac:dyDescent="0.25">
      <c r="A54" s="17"/>
      <c r="B54" s="47"/>
      <c r="C54" s="47"/>
      <c r="D54" s="47"/>
      <c r="E54" s="279"/>
      <c r="F54" s="47"/>
    </row>
    <row r="55" spans="1:6" x14ac:dyDescent="0.25">
      <c r="A55" s="17"/>
      <c r="B55" s="47"/>
      <c r="C55" s="47"/>
      <c r="D55" s="47"/>
      <c r="E55" s="279"/>
      <c r="F55" s="47"/>
    </row>
    <row r="56" spans="1:6" x14ac:dyDescent="0.25">
      <c r="E56" s="279"/>
      <c r="F56" s="47"/>
    </row>
    <row r="57" spans="1:6" x14ac:dyDescent="0.25">
      <c r="E57" s="279"/>
      <c r="F57" s="47"/>
    </row>
    <row r="58" spans="1:6" x14ac:dyDescent="0.25">
      <c r="E58" s="279"/>
      <c r="F58" s="47"/>
    </row>
    <row r="59" spans="1:6" x14ac:dyDescent="0.25">
      <c r="E59" s="280"/>
      <c r="F59" s="47"/>
    </row>
    <row r="60" spans="1:6" x14ac:dyDescent="0.25">
      <c r="E60" s="280"/>
      <c r="F60" s="47"/>
    </row>
    <row r="61" spans="1:6" x14ac:dyDescent="0.25">
      <c r="E61" s="279"/>
      <c r="F61" s="47"/>
    </row>
    <row r="62" spans="1:6" x14ac:dyDescent="0.25">
      <c r="E62" s="8"/>
      <c r="F62" s="47"/>
    </row>
    <row r="63" spans="1:6" x14ac:dyDescent="0.25">
      <c r="E63" s="279"/>
      <c r="F63" s="47"/>
    </row>
    <row r="64" spans="1:6" x14ac:dyDescent="0.25">
      <c r="E64" s="3"/>
      <c r="F64" s="47"/>
    </row>
    <row r="65" spans="5:5" x14ac:dyDescent="0.25">
      <c r="E65" s="13"/>
    </row>
    <row r="66" spans="5:5" x14ac:dyDescent="0.25">
      <c r="E66" s="13"/>
    </row>
    <row r="67" spans="5:5" x14ac:dyDescent="0.25">
      <c r="E67" s="13"/>
    </row>
    <row r="68" spans="5:5" x14ac:dyDescent="0.25">
      <c r="E68" s="279"/>
    </row>
    <row r="69" spans="5:5" x14ac:dyDescent="0.25">
      <c r="E69" s="279"/>
    </row>
    <row r="70" spans="5:5" x14ac:dyDescent="0.25">
      <c r="E70" s="279"/>
    </row>
    <row r="71" spans="5:5" x14ac:dyDescent="0.25">
      <c r="E71" s="3"/>
    </row>
    <row r="72" spans="5:5" x14ac:dyDescent="0.25">
      <c r="E72" s="8"/>
    </row>
    <row r="73" spans="5:5" x14ac:dyDescent="0.25">
      <c r="E73" s="281"/>
    </row>
    <row r="74" spans="5:5" x14ac:dyDescent="0.25">
      <c r="E74" s="13"/>
    </row>
    <row r="75" spans="5:5" x14ac:dyDescent="0.25">
      <c r="E75" s="19"/>
    </row>
    <row r="76" spans="5:5" x14ac:dyDescent="0.25">
      <c r="E76" s="19"/>
    </row>
    <row r="77" spans="5:5" x14ac:dyDescent="0.25">
      <c r="E77" s="282"/>
    </row>
    <row r="78" spans="5:5" x14ac:dyDescent="0.25">
      <c r="E78" s="282"/>
    </row>
    <row r="79" spans="5:5" x14ac:dyDescent="0.25">
      <c r="E79" s="282"/>
    </row>
    <row r="80" spans="5:5" x14ac:dyDescent="0.25">
      <c r="E80" s="282"/>
    </row>
    <row r="81" spans="5:5" x14ac:dyDescent="0.25">
      <c r="E81" s="8"/>
    </row>
  </sheetData>
  <sortState xmlns:xlrd2="http://schemas.microsoft.com/office/spreadsheetml/2017/richdata2" ref="A8:B37">
    <sortCondition ref="A8:A37"/>
  </sortState>
  <mergeCells count="2">
    <mergeCell ref="A1:D1"/>
    <mergeCell ref="A2:D2"/>
  </mergeCells>
  <printOptions horizontalCentered="1"/>
  <pageMargins left="0.7" right="0.7" top="0.75" bottom="0.75" header="0.3" footer="0.3"/>
  <pageSetup scale="75" fitToHeight="0" orientation="portrait" r:id="rId1"/>
  <headerFooter>
    <oddFooter>&amp;L&amp;8State of Delaware&amp;C&amp;8Attachment 4: Schedule of Fees&amp;R&amp;8&amp;A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EAF6FB54A9684BA38D6B784AF20BB0" ma:contentTypeVersion="3" ma:contentTypeDescription="Create a new document." ma:contentTypeScope="" ma:versionID="47b901c2bc04f3a823483efc34c9f9ef">
  <xsd:schema xmlns:xsd="http://www.w3.org/2001/XMLSchema" xmlns:xs="http://www.w3.org/2001/XMLSchema" xmlns:p="http://schemas.microsoft.com/office/2006/metadata/properties" xmlns:ns2="7acc928a-a2a4-43bf-b7d2-8863bdc90aad" targetNamespace="http://schemas.microsoft.com/office/2006/metadata/properties" ma:root="true" ma:fieldsID="ac4f1a5bca21ffeef6f1df0c8314a0eb" ns2:_="">
    <xsd:import namespace="7acc928a-a2a4-43bf-b7d2-8863bdc90aa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cc928a-a2a4-43bf-b7d2-8863bdc90a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C3404D-56E2-42B0-83AD-D60BA27F1BEA}">
  <ds:schemaRefs>
    <ds:schemaRef ds:uri="http://schemas.microsoft.com/sharepoint/v3/contenttype/forms"/>
  </ds:schemaRefs>
</ds:datastoreItem>
</file>

<file path=customXml/itemProps2.xml><?xml version="1.0" encoding="utf-8"?>
<ds:datastoreItem xmlns:ds="http://schemas.openxmlformats.org/officeDocument/2006/customXml" ds:itemID="{DAB2A653-B2DD-44B4-BC6C-C2B69B4ED4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cc928a-a2a4-43bf-b7d2-8863bdc90a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38BD80-722B-4905-8494-E5F802EFB9EA}">
  <ds:schemaRefs>
    <ds:schemaRef ds:uri="http://purl.org/dc/dcmitype/"/>
    <ds:schemaRef ds:uri="http://schemas.microsoft.com/office/2006/documentManagement/types"/>
    <ds:schemaRef ds:uri="http://purl.org/dc/elements/1.1/"/>
    <ds:schemaRef ds:uri="http://purl.org/dc/terms/"/>
    <ds:schemaRef ds:uri="http://www.w3.org/XML/1998/namespace"/>
    <ds:schemaRef ds:uri="http://schemas.microsoft.com/office/infopath/2007/PartnerControls"/>
    <ds:schemaRef ds:uri="http://schemas.openxmlformats.org/package/2006/metadata/core-properties"/>
    <ds:schemaRef ds:uri="7acc928a-a2a4-43bf-b7d2-8863bdc90aad"/>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18</vt:i4>
      </vt:variant>
    </vt:vector>
  </HeadingPairs>
  <TitlesOfParts>
    <vt:vector size="27" baseType="lpstr">
      <vt:lpstr>1 General Banking</vt:lpstr>
      <vt:lpstr>2A Lockbox 1 - Corporations</vt:lpstr>
      <vt:lpstr>2B Lockbox 2 &amp; 3 - Unemployment</vt:lpstr>
      <vt:lpstr>2C Lockbox 4 - Pension</vt:lpstr>
      <vt:lpstr>2D eLockbox 5 - Revenue</vt:lpstr>
      <vt:lpstr>2E Lockbox 6 - OST eLockbox</vt:lpstr>
      <vt:lpstr>3 P_V Card &amp; ePayables</vt:lpstr>
      <vt:lpstr>4  Prepaid Debit Card</vt:lpstr>
      <vt:lpstr>5 Check Printing</vt:lpstr>
      <vt:lpstr>'1 General Banking'!Print_Area</vt:lpstr>
      <vt:lpstr>'2A Lockbox 1 - Corporations'!Print_Area</vt:lpstr>
      <vt:lpstr>'2B Lockbox 2 &amp; 3 - Unemployment'!Print_Area</vt:lpstr>
      <vt:lpstr>'2C Lockbox 4 - Pension'!Print_Area</vt:lpstr>
      <vt:lpstr>'2D eLockbox 5 - Revenue'!Print_Area</vt:lpstr>
      <vt:lpstr>'2E Lockbox 6 - OST eLockbox'!Print_Area</vt:lpstr>
      <vt:lpstr>'3 P_V Card &amp; ePayables'!Print_Area</vt:lpstr>
      <vt:lpstr>'4  Prepaid Debit Card'!Print_Area</vt:lpstr>
      <vt:lpstr>'5 Check Printing'!Print_Area</vt:lpstr>
      <vt:lpstr>'1 General Banking'!Print_Titles</vt:lpstr>
      <vt:lpstr>'2A Lockbox 1 - Corporations'!Print_Titles</vt:lpstr>
      <vt:lpstr>'2B Lockbox 2 &amp; 3 - Unemployment'!Print_Titles</vt:lpstr>
      <vt:lpstr>'2C Lockbox 4 - Pension'!Print_Titles</vt:lpstr>
      <vt:lpstr>'2D eLockbox 5 - Revenue'!Print_Titles</vt:lpstr>
      <vt:lpstr>'2E Lockbox 6 - OST eLockbox'!Print_Titles</vt:lpstr>
      <vt:lpstr>'3 P_V Card &amp; ePayables'!Print_Titles</vt:lpstr>
      <vt:lpstr>'4  Prepaid Debit Card'!Print_Titles</vt:lpstr>
      <vt:lpstr>'5 Check Printing'!Print_Titles</vt:lpstr>
    </vt:vector>
  </TitlesOfParts>
  <Manager/>
  <Company>The PFM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Heather Seitz</dc:creator>
  <cp:keywords/>
  <dc:description/>
  <cp:lastModifiedBy>Williams, Breaonte (OMB)</cp:lastModifiedBy>
  <cp:revision/>
  <dcterms:created xsi:type="dcterms:W3CDTF">2016-05-26T15:44:45Z</dcterms:created>
  <dcterms:modified xsi:type="dcterms:W3CDTF">2025-07-23T19:23:07Z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0x01010013EAF6FB54A9684BA38D6B784AF20BB0</vt:lpwstr>
  </property>
</Properties>
</file>