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I:\SOLICITATIONS\Contract_Folders\SRS_Caesar\2026\SRS26001-SCHSUPPLY School Supply\Posting\Bid\"/>
    </mc:Choice>
  </mc:AlternateContent>
  <xr:revisionPtr revIDLastSave="0" documentId="13_ncr:1_{BF9505E5-C602-4E92-BDE7-6029193FC558}" xr6:coauthVersionLast="47" xr6:coauthVersionMax="47" xr10:uidLastSave="{00000000-0000-0000-0000-000000000000}"/>
  <bookViews>
    <workbookView xWindow="-108" yWindow="-108" windowWidth="23256" windowHeight="12456" xr2:uid="{8CDCABF9-A81A-4668-AA1C-B696C33EDF8C}"/>
  </bookViews>
  <sheets>
    <sheet name="Instructions" sheetId="2" r:id="rId1"/>
    <sheet name="Response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1" l="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B19" i="1"/>
  <c r="B13" i="1"/>
  <c r="B8" i="1"/>
  <c r="B25" i="1"/>
  <c r="B28" i="1"/>
  <c r="B42" i="1"/>
  <c r="B31" i="1"/>
  <c r="B10" i="1"/>
  <c r="B14" i="1"/>
  <c r="B43" i="1"/>
  <c r="B9" i="1"/>
  <c r="B37" i="1"/>
  <c r="B33" i="1"/>
  <c r="B26" i="1"/>
  <c r="B29" i="1"/>
  <c r="B32" i="1"/>
  <c r="B39" i="1"/>
  <c r="B15" i="1"/>
  <c r="B20" i="1"/>
  <c r="B35" i="1"/>
  <c r="B21" i="1"/>
  <c r="B24" i="1"/>
  <c r="B16" i="1"/>
  <c r="B23" i="1"/>
  <c r="B30" i="1"/>
  <c r="B40" i="1"/>
  <c r="B22" i="1"/>
  <c r="B41" i="1"/>
  <c r="B34" i="1"/>
  <c r="B12" i="1"/>
  <c r="B27" i="1"/>
  <c r="B11" i="1"/>
  <c r="B36" i="1"/>
  <c r="B38" i="1"/>
  <c r="B18" i="1"/>
  <c r="B17" i="1"/>
  <c r="I8" i="1" l="1"/>
  <c r="H3" i="1"/>
  <c r="B3" i="1" l="1"/>
</calcChain>
</file>

<file path=xl/sharedStrings.xml><?xml version="1.0" encoding="utf-8"?>
<sst xmlns="http://schemas.openxmlformats.org/spreadsheetml/2006/main" count="169" uniqueCount="134">
  <si>
    <t>Responses</t>
  </si>
  <si>
    <t>Numeric</t>
  </si>
  <si>
    <t>Status</t>
  </si>
  <si>
    <t>Bid/No Bid Decision</t>
  </si>
  <si>
    <t>#</t>
  </si>
  <si>
    <t>Category</t>
  </si>
  <si>
    <t>Items Covered (not an all inclusive list)</t>
  </si>
  <si>
    <t>Minimum Discount Percentage</t>
  </si>
  <si>
    <t>Total Discount</t>
  </si>
  <si>
    <t>Helper:ResponseStatus</t>
  </si>
  <si>
    <t>BidTableItem:BidTableItemID</t>
  </si>
  <si>
    <t>BidTableItemResponse:IsBidding</t>
  </si>
  <si>
    <t>Helper:BidTableBasketOrderWithItemOrder</t>
  </si>
  <si>
    <t>BidTableItem:ItemName</t>
  </si>
  <si>
    <t>BidTableItem:225959</t>
  </si>
  <si>
    <t>BidTableItemResponse:195720</t>
  </si>
  <si>
    <t>BidTableFormula:103769</t>
  </si>
  <si>
    <t>Covered Product Categories</t>
  </si>
  <si>
    <t>No Bid</t>
  </si>
  <si>
    <t>#1-1</t>
  </si>
  <si>
    <t>#1-2</t>
  </si>
  <si>
    <t>#1-3</t>
  </si>
  <si>
    <t>#1-4</t>
  </si>
  <si>
    <t>#1-5</t>
  </si>
  <si>
    <t>#1-6</t>
  </si>
  <si>
    <t>#1-7</t>
  </si>
  <si>
    <t>#1-9</t>
  </si>
  <si>
    <t>#1-10</t>
  </si>
  <si>
    <t>#1-13</t>
  </si>
  <si>
    <t>Vendors are required to identify a minimum discount offering for each category. Vendors do not need to bid on every category to be considered for award. The proposed discount percentage must not exceed two (2) digits to the right of the decimal point.</t>
  </si>
  <si>
    <t>Instructions</t>
  </si>
  <si>
    <t>e9d53a4b0ffc1025acddb39b1950f7dea6e73ef56ee93477c6f370b2f458b3c1e3d446ac5e880b9afcf8a9b6b89afe3d1c67341f26df032a1a062d813d38f834h0X8AIhm51IQ9bMNcYv4eGaqtEqjkuSAAePOv6QnMRFaoqeiclB2C8teqX26elaC</t>
  </si>
  <si>
    <t xml:space="preserve">Kitchen
</t>
  </si>
  <si>
    <t xml:space="preserve">Furniture
</t>
  </si>
  <si>
    <t xml:space="preserve">Books
</t>
  </si>
  <si>
    <t xml:space="preserve">Apparel
</t>
  </si>
  <si>
    <t xml:space="preserve">Automotive Parts and Accessories
</t>
  </si>
  <si>
    <t xml:space="preserve">Baby Products
</t>
  </si>
  <si>
    <t xml:space="preserve">Grocery
</t>
  </si>
  <si>
    <t xml:space="preserve">Health and Beauty
</t>
  </si>
  <si>
    <t>Music</t>
  </si>
  <si>
    <t>Pet Products</t>
  </si>
  <si>
    <t>Photography</t>
  </si>
  <si>
    <t>Toys</t>
  </si>
  <si>
    <t>Video Games</t>
  </si>
  <si>
    <t xml:space="preserve">Landscaping, Lawn and Patio
</t>
  </si>
  <si>
    <t xml:space="preserve">Computer Equipment
</t>
  </si>
  <si>
    <t>Adhesive &amp; Fasteners</t>
  </si>
  <si>
    <t>adhesive putty, binder clips, brads, clear tape, duct tape, glue, glue sticks, hook &amp; loop tape, magnets, masking tape, mounting putty, paper clips, packing tape, push pins, rubber bands, staples, staplers, tape dispensers, thumb tacks, zip ties</t>
  </si>
  <si>
    <t>Binders &amp; Notebooks</t>
  </si>
  <si>
    <t>clip boards, dividers, heavy duty three ring binders, page protectors, three ring binders, zipper binders</t>
  </si>
  <si>
    <t>Boards</t>
  </si>
  <si>
    <t>all boards must not exceed 4 foot in length – bulletin boards, cork boards, white boards</t>
  </si>
  <si>
    <t>Business Machines</t>
  </si>
  <si>
    <t>adding machines, adding machine ribbon, binding machines, calculators, electronic staplers, graphing calculators, label makers, laminators, laminating film, laminator paper, pencil sharpeners, shredders, time stamps, voice recorders,  time clocks</t>
  </si>
  <si>
    <t>Calendars &amp; Planners</t>
  </si>
  <si>
    <t>academic calendars, academic planners, appointment books, calendar refills, desk calendars, dry erase calendars (less than 4 feet in length), planners, wall calendars</t>
  </si>
  <si>
    <t>Cash Handling</t>
  </si>
  <si>
    <t>cash box, cash drawers, cash registers, cash register tape, coin wraps, counterfeit detecting pens, deposit bag, moisteners, receipt book</t>
  </si>
  <si>
    <t>Classroom Items</t>
  </si>
  <si>
    <t>Correction Items</t>
  </si>
  <si>
    <t>correction tape, correction fluid, correction pens, erasers, staple remover, white board erasers</t>
  </si>
  <si>
    <t>Cutting Instruments</t>
  </si>
  <si>
    <t>paper punches, scissors (round and pointed tips), three hole punches, trimmers</t>
  </si>
  <si>
    <t>Desk Items</t>
  </si>
  <si>
    <t>chair mats, compressed gas duster, desk lamps, monitor stands, mouse pads, privacy filters, screen protectors, wrist pads</t>
  </si>
  <si>
    <t>Display Items</t>
  </si>
  <si>
    <t xml:space="preserve">clocks, desktop literature display, door stops, easels, frames, posters, screen protectors, sign holders </t>
  </si>
  <si>
    <t>Electronic Storage</t>
  </si>
  <si>
    <t>cassette tapes, CDs, CD vases, data cartridges, DVDs, DVD cases, external hard drives, flash drives, memory cards, VHS Tapes</t>
  </si>
  <si>
    <t>Filing and Storage</t>
  </si>
  <si>
    <t xml:space="preserve">classification folders, certificate holders, desktop filing, desktop file holders, expandable file folders, file folders, file jacket, file trays, hanging folders, hang files (for walls or cubicles), labels, legal file folders, legal hanging folders, legal expandable files, partition folders, pencil pouches, plastic tubs, pocket folders, portable file boxes, presentation folders, report covers, stickers, storage baskets  </t>
  </si>
  <si>
    <t>Mail Room Supplies</t>
  </si>
  <si>
    <t>Measuring Tools</t>
  </si>
  <si>
    <t>compasses, protractors, rulers, tape measures, triangles, yardsticks</t>
  </si>
  <si>
    <t>Paper</t>
  </si>
  <si>
    <t>Personnel Items</t>
  </si>
  <si>
    <t>Stamps</t>
  </si>
  <si>
    <t>custom stamps, embossing seals, ink fluid, ink pads, notary stamps, rubber stamps, self-inking stamps</t>
  </si>
  <si>
    <t>Writing Instruments</t>
  </si>
  <si>
    <t xml:space="preserve">chalk, crayons, colored pencils, dry erase markers, highlighters, lead refills, markers, mechanical pencils, pencils, pens, pen refills, permanent markers </t>
  </si>
  <si>
    <t>video games for various gaming systems</t>
  </si>
  <si>
    <t xml:space="preserve">bulletin board boarders, educational posters, paper name plates, sentence strips, stickers, tempera paint, water color paint, etc. </t>
  </si>
  <si>
    <t>#1-8</t>
  </si>
  <si>
    <t>#1-11</t>
  </si>
  <si>
    <t>#1-12</t>
  </si>
  <si>
    <t>#1-14</t>
  </si>
  <si>
    <t>#1-15</t>
  </si>
  <si>
    <t>#1-16</t>
  </si>
  <si>
    <t>#1-17</t>
  </si>
  <si>
    <t>#1-18</t>
  </si>
  <si>
    <t>#1-19</t>
  </si>
  <si>
    <t>#1-20</t>
  </si>
  <si>
    <t>#1-21</t>
  </si>
  <si>
    <t>#1-22</t>
  </si>
  <si>
    <t>#1-23</t>
  </si>
  <si>
    <t>#1-24</t>
  </si>
  <si>
    <t>#1-25</t>
  </si>
  <si>
    <t>#1-26</t>
  </si>
  <si>
    <t>#1-27</t>
  </si>
  <si>
    <t>#1-28</t>
  </si>
  <si>
    <t>#1-29</t>
  </si>
  <si>
    <t>#1-30</t>
  </si>
  <si>
    <t>#1-32</t>
  </si>
  <si>
    <t>#1-33</t>
  </si>
  <si>
    <t>#1-34</t>
  </si>
  <si>
    <t>#1-36</t>
  </si>
  <si>
    <t>Wireless</t>
  </si>
  <si>
    <t>bubble wrap, envelopes finger tips, letter openers, mailing tubes, padded envelopes</t>
  </si>
  <si>
    <t>plants, bulbs, seeds, patio furniture, lawn maintenance tools, pest control, potting mix, gardening tools</t>
  </si>
  <si>
    <t>cooking utensils, cups, plates, kitchen timers, table cloths, aluminum foil</t>
  </si>
  <si>
    <t>lice comb, hair bows, cotton swabs, beauty blenders, makeup brushes, body lotion, healing ointment, cosmetics, deodorant, flossers, ointments, cold packs, pain reliever, cotton balls, facial tissue, laundry detergent</t>
  </si>
  <si>
    <r>
      <t xml:space="preserve">adding machine paper, art paper, bound paper, cardstock, certificate paper, compositions books, construction paper, </t>
    </r>
    <r>
      <rPr>
        <sz val="11"/>
        <color rgb="FFFF0000"/>
        <rFont val="Calibri"/>
        <family val="2"/>
        <scheme val="minor"/>
      </rPr>
      <t>copy paper</t>
    </r>
    <r>
      <rPr>
        <sz val="11"/>
        <color rgb="FF000000"/>
        <rFont val="Calibri"/>
        <family val="2"/>
        <scheme val="minor"/>
      </rPr>
      <t>, easel pads, foam board, graph paper, index cards, kraft paper, legal pads, note cards, note pads, notebook paper, paper rolls, parchment paper, photo paper, post it notes, poster board, pressboard, receipt paper, stationary paper, spiral notebooks, steno pads, tab flags, tag board, time cards</t>
    </r>
  </si>
  <si>
    <t>badge clips, badge holders, badge reels, lanyards, name tags, wristbands</t>
  </si>
  <si>
    <t>instruments, speaker system, instrument repair equipment, sheet music, instrument accessories, microphone, amplifier</t>
  </si>
  <si>
    <t xml:space="preserve">camera, camera accessories, photo frames, prints </t>
  </si>
  <si>
    <t>grooming supplies, fencing, food, toys</t>
  </si>
  <si>
    <t>board games, learning games</t>
  </si>
  <si>
    <t>candy bars, crackers, food storage, juice, snacks, sports drinks</t>
  </si>
  <si>
    <t>baby wipes, cabinet latches, cups, outlet plugs, sensory chew toys</t>
  </si>
  <si>
    <t>air compressor, microfiber cleaning cloths, drive deal</t>
  </si>
  <si>
    <t>children's chairs, office chairs, bean bags, rocking chairs, classroom seating, filing cabinets, charging station/cart</t>
  </si>
  <si>
    <t>Arts &amp; Crafts</t>
  </si>
  <si>
    <t>beads, coloring books, feathers, felt sheets, googly eyes, ice cream sticks, ink pad, paint, paint brushes, pipe cleaners, stamps, stencils</t>
  </si>
  <si>
    <t>#1-31</t>
  </si>
  <si>
    <t>#1-35</t>
  </si>
  <si>
    <t>blouse, hats, jackets, overalls, pants, vests, tops, shirts, shoes</t>
  </si>
  <si>
    <t>CAESAR RODNEY</t>
  </si>
  <si>
    <t>SCHOOL DISTRICT</t>
  </si>
  <si>
    <t>-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follow the instructions provided along with this file to submit it back to Bonfire.
- By default, every item has `No Bid` selected for the `Bid/No Bid Decision` column.
- If you decide to bid on an item, then you must select `Bid` in the `Bid/No Bid Decision` column and all of the other editable cells for the item must contain a valid value.
- If you decide not to bid on an item, then you must select `No Bid` in the `Bid/No Bid Decision` column and all of the other editable cells for the item must be blank.
- Please do not use Excel formulas in your responses.
- If you have any questions regarding the content of this file, please contact the appropriate purchaser.
- If you have any technical problems, please contact Nicole Polite at nicole.polite@cr.k12.de.us.</t>
  </si>
  <si>
    <t>phone cases, phone chargers, Bluetooth accessories</t>
  </si>
  <si>
    <t>hardcover, paperback and electronic books for students, professional development, and parent involvement</t>
  </si>
  <si>
    <t>docking stations, webcams, headphones, computer chargers, Chromebook chargers, power strips, batteries, keyboard, mouse</t>
  </si>
  <si>
    <t xml:space="preserve">SRS26001-SCHSUPPLY Appendix A2 - Category Discount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</si>
</sst>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22"/>
      <color rgb="FF404040"/>
      <name val="Arial"/>
      <family val="2"/>
    </font>
    <font>
      <b/>
      <sz val="12"/>
      <color rgb="FF000000"/>
      <name val="Arial"/>
      <family val="2"/>
    </font>
    <font>
      <b/>
      <sz val="12"/>
      <color rgb="FFFFFFFF"/>
      <name val="Arial"/>
      <family val="2"/>
    </font>
    <font>
      <b/>
      <sz val="18"/>
      <color rgb="FF404040"/>
      <name val="Arial"/>
      <family val="2"/>
    </font>
    <font>
      <b/>
      <sz val="16"/>
      <color rgb="FF000000"/>
      <name val="Arial"/>
      <family val="2"/>
    </font>
    <font>
      <b/>
      <sz val="14"/>
      <color rgb="FF000000"/>
      <name val="Arial"/>
      <family val="2"/>
    </font>
    <font>
      <b/>
      <sz val="14"/>
      <color rgb="FF404040"/>
      <name val="Arial"/>
      <family val="2"/>
    </font>
    <font>
      <sz val="11"/>
      <color rgb="FFFF0000"/>
      <name val="Calibri"/>
      <family val="2"/>
      <scheme val="minor"/>
    </font>
    <font>
      <sz val="11"/>
      <color rgb="FF000000"/>
      <name val="Calibri"/>
      <family val="2"/>
      <scheme val="minor"/>
    </font>
    <font>
      <sz val="8"/>
      <name val="Calibri"/>
      <family val="2"/>
      <scheme val="minor"/>
    </font>
    <font>
      <b/>
      <sz val="16"/>
      <color rgb="FF44546A"/>
      <name val="Times New Roman"/>
      <family val="1"/>
    </font>
    <font>
      <b/>
      <sz val="20"/>
      <color rgb="FF002060"/>
      <name val="Times New Roman"/>
      <family val="1"/>
    </font>
    <font>
      <b/>
      <sz val="12"/>
      <color rgb="FF00586E"/>
      <name val="Arial"/>
      <family val="2"/>
    </font>
    <font>
      <b/>
      <sz val="12"/>
      <color rgb="FF070707"/>
      <name val="Arial"/>
      <family val="2"/>
    </font>
    <font>
      <b/>
      <sz val="22"/>
      <name val="Arial"/>
      <family val="2"/>
    </font>
    <font>
      <sz val="11"/>
      <name val="Calibri"/>
      <family val="2"/>
      <scheme val="minor"/>
    </font>
  </fonts>
  <fills count="6">
    <fill>
      <patternFill patternType="none"/>
    </fill>
    <fill>
      <patternFill patternType="gray125"/>
    </fill>
    <fill>
      <patternFill patternType="solid">
        <fgColor rgb="FFFFFFFF"/>
        <bgColor rgb="FF000000"/>
      </patternFill>
    </fill>
    <fill>
      <patternFill patternType="solid">
        <fgColor rgb="FF5FADCF"/>
        <bgColor rgb="FF000000"/>
      </patternFill>
    </fill>
    <fill>
      <patternFill patternType="solid">
        <fgColor rgb="FF548BA1"/>
        <bgColor rgb="FF000000"/>
      </patternFill>
    </fill>
    <fill>
      <patternFill patternType="solid">
        <fgColor rgb="FFF2F2F2"/>
        <bgColor rgb="FF000000"/>
      </patternFill>
    </fill>
  </fills>
  <borders count="3">
    <border>
      <left/>
      <right/>
      <top/>
      <bottom/>
      <diagonal/>
    </border>
    <border>
      <left style="thin">
        <color rgb="FF548BA1"/>
      </left>
      <right style="thin">
        <color rgb="FF548BA1"/>
      </right>
      <top style="thin">
        <color rgb="FF548BA1"/>
      </top>
      <bottom style="thin">
        <color rgb="FF548BA1"/>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26">
    <xf numFmtId="0" fontId="0" fillId="0" borderId="0" xfId="0"/>
    <xf numFmtId="0" fontId="1" fillId="2" borderId="0" xfId="0" applyFont="1" applyFill="1" applyAlignment="1">
      <alignment horizontal="left" vertical="center"/>
    </xf>
    <xf numFmtId="0" fontId="0" fillId="2" borderId="0" xfId="0" applyFill="1" applyProtection="1">
      <protection locked="0"/>
    </xf>
    <xf numFmtId="0" fontId="2" fillId="2" borderId="0" xfId="0" applyFont="1" applyFill="1" applyAlignment="1">
      <alignment horizontal="center" vertical="center" wrapText="1"/>
    </xf>
    <xf numFmtId="0" fontId="0" fillId="2" borderId="0" xfId="0" applyFill="1" applyAlignment="1">
      <alignment horizontal="center" vertical="center" wrapText="1"/>
    </xf>
    <xf numFmtId="0" fontId="0" fillId="2" borderId="0" xfId="0" applyFill="1"/>
    <xf numFmtId="0" fontId="3" fillId="3" borderId="0" xfId="0" applyFont="1" applyFill="1" applyAlignment="1">
      <alignment horizontal="center" vertical="center" wrapText="1"/>
    </xf>
    <xf numFmtId="0" fontId="4" fillId="2" borderId="0" xfId="0" applyFont="1" applyFill="1" applyAlignment="1">
      <alignment horizontal="left" vertical="center"/>
    </xf>
    <xf numFmtId="0" fontId="2" fillId="5" borderId="2" xfId="0" applyFont="1" applyFill="1" applyBorder="1" applyAlignment="1">
      <alignment horizontal="center" vertical="center" wrapText="1"/>
    </xf>
    <xf numFmtId="0" fontId="0" fillId="5" borderId="2" xfId="0" applyFill="1" applyBorder="1" applyAlignment="1">
      <alignment horizontal="center" vertical="center" wrapText="1"/>
    </xf>
    <xf numFmtId="0" fontId="5" fillId="5" borderId="2" xfId="0" applyFont="1" applyFill="1" applyBorder="1" applyAlignment="1" applyProtection="1">
      <alignment horizontal="center" vertical="center"/>
      <protection locked="0"/>
    </xf>
    <xf numFmtId="0" fontId="6" fillId="5" borderId="2" xfId="0" applyFont="1" applyFill="1" applyBorder="1" applyAlignment="1">
      <alignment horizontal="center" vertical="center" wrapText="1"/>
    </xf>
    <xf numFmtId="0" fontId="0" fillId="5" borderId="2" xfId="0" applyFill="1" applyBorder="1" applyAlignment="1" applyProtection="1">
      <alignment horizontal="center" vertical="center"/>
      <protection locked="0"/>
    </xf>
    <xf numFmtId="0" fontId="6" fillId="0" borderId="2" xfId="0" applyFont="1" applyBorder="1" applyAlignment="1">
      <alignment horizontal="center" vertical="center" wrapText="1"/>
    </xf>
    <xf numFmtId="0" fontId="0" fillId="0" borderId="2" xfId="0" applyBorder="1" applyAlignment="1">
      <alignment horizontal="center" vertical="center" wrapText="1"/>
    </xf>
    <xf numFmtId="0" fontId="13" fillId="2" borderId="1" xfId="0" applyFont="1" applyFill="1" applyBorder="1" applyAlignment="1">
      <alignment horizontal="center" vertical="center" wrapText="1"/>
    </xf>
    <xf numFmtId="0" fontId="2" fillId="3" borderId="0" xfId="0" applyFont="1" applyFill="1" applyAlignment="1">
      <alignment horizontal="center" vertical="center" wrapText="1"/>
    </xf>
    <xf numFmtId="0" fontId="14" fillId="4" borderId="0" xfId="0" applyFont="1" applyFill="1" applyAlignment="1">
      <alignment horizontal="center" vertical="center" wrapText="1"/>
    </xf>
    <xf numFmtId="0" fontId="7" fillId="2" borderId="0" xfId="0" applyFont="1" applyFill="1" applyAlignment="1">
      <alignment horizontal="left" vertical="center" wrapText="1"/>
    </xf>
    <xf numFmtId="0" fontId="0" fillId="2" borderId="0" xfId="0" applyFill="1" applyProtection="1">
      <protection locked="0"/>
    </xf>
    <xf numFmtId="0" fontId="0" fillId="5" borderId="0" xfId="0" quotePrefix="1" applyFill="1" applyAlignment="1">
      <alignment vertical="center" wrapText="1"/>
    </xf>
    <xf numFmtId="0" fontId="0" fillId="5" borderId="0" xfId="0" applyFill="1" applyAlignment="1">
      <alignment vertical="center" wrapText="1"/>
    </xf>
    <xf numFmtId="0" fontId="11" fillId="0" borderId="0" xfId="0" applyFont="1" applyAlignment="1">
      <alignment vertical="top" wrapText="1"/>
    </xf>
    <xf numFmtId="0" fontId="12" fillId="0" borderId="0" xfId="0" applyFont="1" applyAlignment="1">
      <alignment horizontal="left" vertical="center" wrapText="1"/>
    </xf>
    <xf numFmtId="0" fontId="15" fillId="2" borderId="0" xfId="0" applyFont="1" applyFill="1" applyAlignment="1">
      <alignment horizontal="left" vertical="center" wrapText="1"/>
    </xf>
    <xf numFmtId="0" fontId="16" fillId="2" borderId="0" xfId="0" applyFont="1" applyFill="1" applyProtection="1">
      <protection locked="0"/>
    </xf>
  </cellXfs>
  <cellStyles count="1">
    <cellStyle name="Normal" xfId="0" builtinId="0"/>
  </cellStyles>
  <dxfs count="53">
    <dxf>
      <fill>
        <patternFill patternType="solid">
          <fgColor rgb="FFFFFFFF"/>
          <bgColor rgb="FFFFFFFF"/>
        </patternFill>
      </fill>
    </dxf>
    <dxf>
      <fill>
        <patternFill patternType="solid">
          <fgColor rgb="FF888888"/>
          <bgColor rgb="FF888888"/>
        </patternFill>
      </fill>
    </dxf>
    <dxf>
      <font>
        <b/>
        <color rgb="FF9C0006"/>
      </font>
      <fill>
        <patternFill patternType="solid">
          <fgColor rgb="FFF7C6CE"/>
          <bgColor rgb="FFF7C6CE"/>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FFFFFF"/>
          <bgColor rgb="FFFFFFFF"/>
        </patternFill>
      </fill>
    </dxf>
    <dxf>
      <fill>
        <patternFill patternType="solid">
          <fgColor rgb="FFFFFFFF"/>
          <bgColor rgb="FFFFFFFF"/>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485774</xdr:colOff>
      <xdr:row>2</xdr:row>
      <xdr:rowOff>9525</xdr:rowOff>
    </xdr:from>
    <xdr:to>
      <xdr:col>1</xdr:col>
      <xdr:colOff>1981200</xdr:colOff>
      <xdr:row>7</xdr:row>
      <xdr:rowOff>94030</xdr:rowOff>
    </xdr:to>
    <xdr:pic>
      <xdr:nvPicPr>
        <xdr:cNvPr id="4" name="Picture 14" descr="Caesar Rodney School District logo">
          <a:extLst>
            <a:ext uri="{FF2B5EF4-FFF2-40B4-BE49-F238E27FC236}">
              <a16:creationId xmlns:a16="http://schemas.microsoft.com/office/drawing/2014/main" id="{C662E93C-0140-417F-95B6-223DF1F40E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5374" y="390525"/>
          <a:ext cx="1495426" cy="1303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E2F61-8162-47C6-A074-B23C65A3303E}">
  <dimension ref="B4:ZZ704"/>
  <sheetViews>
    <sheetView showGridLines="0" tabSelected="1" workbookViewId="0">
      <selection activeCell="E7" sqref="E7"/>
    </sheetView>
  </sheetViews>
  <sheetFormatPr defaultColWidth="9.109375" defaultRowHeight="14.4" x14ac:dyDescent="0.3"/>
  <cols>
    <col min="1" max="1" width="9.109375" style="2"/>
    <col min="2" max="5" width="32.109375" style="2" customWidth="1"/>
    <col min="6" max="16384" width="9.109375" style="2"/>
  </cols>
  <sheetData>
    <row r="4" spans="2:5" ht="24.6" x14ac:dyDescent="0.3">
      <c r="B4" s="22"/>
      <c r="C4" s="23" t="s">
        <v>127</v>
      </c>
      <c r="D4" s="23"/>
    </row>
    <row r="5" spans="2:5" ht="24.6" x14ac:dyDescent="0.3">
      <c r="B5" s="22"/>
      <c r="C5" s="23" t="s">
        <v>128</v>
      </c>
      <c r="D5" s="23"/>
    </row>
    <row r="10" spans="2:5" ht="63.9" customHeight="1" x14ac:dyDescent="0.3">
      <c r="B10" s="24" t="s">
        <v>133</v>
      </c>
      <c r="C10" s="25"/>
      <c r="D10" s="25"/>
      <c r="E10" s="25"/>
    </row>
    <row r="12" spans="2:5" ht="54" customHeight="1" x14ac:dyDescent="0.3">
      <c r="B12" s="18" t="s">
        <v>29</v>
      </c>
      <c r="C12" s="19"/>
      <c r="D12" s="19"/>
      <c r="E12" s="19"/>
    </row>
    <row r="14" spans="2:5" ht="28.2" x14ac:dyDescent="0.3">
      <c r="B14" s="1" t="s">
        <v>30</v>
      </c>
    </row>
    <row r="16" spans="2:5" ht="399.9" customHeight="1" x14ac:dyDescent="0.3">
      <c r="B16" s="20" t="s">
        <v>129</v>
      </c>
      <c r="C16" s="21"/>
      <c r="D16" s="21"/>
      <c r="E16" s="21"/>
    </row>
    <row r="704" spans="702:702" x14ac:dyDescent="0.3">
      <c r="ZZ704" s="5" t="s">
        <v>31</v>
      </c>
    </row>
  </sheetData>
  <mergeCells count="6">
    <mergeCell ref="B10:E10"/>
    <mergeCell ref="B12:E12"/>
    <mergeCell ref="B16:E16"/>
    <mergeCell ref="B4:B5"/>
    <mergeCell ref="C4:D4"/>
    <mergeCell ref="C5:D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53766-3823-4E8B-BF64-45FB0D03EABF}">
  <sheetPr>
    <pageSetUpPr fitToPage="1"/>
  </sheetPr>
  <dimension ref="B2:I43"/>
  <sheetViews>
    <sheetView topLeftCell="G1" workbookViewId="0">
      <selection activeCell="H5" activeCellId="1" sqref="D5 H5"/>
    </sheetView>
  </sheetViews>
  <sheetFormatPr defaultColWidth="9.109375" defaultRowHeight="14.4" x14ac:dyDescent="0.3"/>
  <cols>
    <col min="1" max="1" width="9.109375" style="2"/>
    <col min="2" max="2" width="38.5546875" style="2" customWidth="1"/>
    <col min="3" max="3" width="6.44140625" style="2" hidden="1" customWidth="1"/>
    <col min="4" max="5" width="12.88671875" style="2" customWidth="1"/>
    <col min="6" max="6" width="64.33203125" style="2" customWidth="1"/>
    <col min="7" max="7" width="59.44140625" style="2" customWidth="1"/>
    <col min="8" max="9" width="19.33203125" style="2" customWidth="1"/>
    <col min="10" max="16384" width="9.109375" style="2"/>
  </cols>
  <sheetData>
    <row r="2" spans="2:9" ht="28.2" x14ac:dyDescent="0.3">
      <c r="B2" s="1" t="s">
        <v>0</v>
      </c>
    </row>
    <row r="3" spans="2:9" ht="15.6" x14ac:dyDescent="0.3">
      <c r="B3" s="3" t="str">
        <f ca="1">IF((COUNTIF(B7:B19, "Error*") + COUNTIF(H3:H3, "Error*")) &gt; 0, "Error: Check cell(s)" &amp;IF(COUNTIF(B7:B19, "Error*") &gt; 0, (" " &amp; ADDRESS(7 + MATCH("Error*", B7:B19, 0) - 1, COLUMN(), 4)), "") &amp; IF(COUNTIF(H3:H3, "Error*") &gt; 0, (" " &amp; ADDRESS(ROW(), 8 + MATCH("Error*", H3:H3, 0) - 1, 4)), ""), "Success: All data is valid!")</f>
        <v>Success: All data is valid!</v>
      </c>
      <c r="C3" s="4"/>
      <c r="D3" s="4"/>
      <c r="E3" s="4"/>
      <c r="F3" s="4"/>
      <c r="G3" s="4"/>
      <c r="H3" s="4" t="str">
        <f>IFERROR("Error: Cell " &amp; ADDRESS((7 + MATCH(FALSE, INDEX(NOT(NOT(ISNUMBER(H7:H19)) * NOT(ISBLANK(H7:H19))), 0), 0) - 1), COLUMN(), 4) &amp; " must be Numeric", "")</f>
        <v/>
      </c>
      <c r="I3" s="4"/>
    </row>
    <row r="4" spans="2:9" ht="15.6" x14ac:dyDescent="0.3">
      <c r="B4" s="5"/>
      <c r="C4" s="5"/>
      <c r="D4" s="5"/>
      <c r="E4" s="5"/>
      <c r="F4" s="5"/>
      <c r="G4" s="5"/>
      <c r="H4" s="15" t="s">
        <v>1</v>
      </c>
      <c r="I4" s="5"/>
    </row>
    <row r="5" spans="2:9" ht="46.8" x14ac:dyDescent="0.3">
      <c r="B5" s="16" t="s">
        <v>2</v>
      </c>
      <c r="C5" s="6"/>
      <c r="D5" s="17" t="s">
        <v>3</v>
      </c>
      <c r="E5" s="16" t="s">
        <v>4</v>
      </c>
      <c r="F5" s="16" t="s">
        <v>5</v>
      </c>
      <c r="G5" s="16" t="s">
        <v>6</v>
      </c>
      <c r="H5" s="17" t="s">
        <v>7</v>
      </c>
      <c r="I5" s="16" t="s">
        <v>8</v>
      </c>
    </row>
    <row r="6" spans="2:9" hidden="1" x14ac:dyDescent="0.3">
      <c r="B6" s="5" t="s">
        <v>9</v>
      </c>
      <c r="C6" s="5" t="s">
        <v>10</v>
      </c>
      <c r="D6" s="5" t="s">
        <v>11</v>
      </c>
      <c r="E6" s="5" t="s">
        <v>12</v>
      </c>
      <c r="F6" s="5" t="s">
        <v>13</v>
      </c>
      <c r="G6" s="5" t="s">
        <v>14</v>
      </c>
      <c r="H6" s="5" t="s">
        <v>15</v>
      </c>
      <c r="I6" s="5" t="s">
        <v>16</v>
      </c>
    </row>
    <row r="7" spans="2:9" ht="22.8" x14ac:dyDescent="0.3">
      <c r="B7" s="7" t="s">
        <v>17</v>
      </c>
      <c r="C7" s="5"/>
      <c r="D7" s="5"/>
      <c r="E7" s="5"/>
      <c r="F7" s="5"/>
      <c r="G7" s="5"/>
      <c r="H7" s="5"/>
      <c r="I7" s="5"/>
    </row>
    <row r="8" spans="2:9" ht="57.6" x14ac:dyDescent="0.3">
      <c r="B8" s="8" t="str">
        <f t="shared" ref="B8:B11" ca="1" si="0">IF(D8 = "No Bid", IFERROR("Error: Clear values for '" &amp; INDIRECT(ADDRESS(5, (8 + IF(NOT(ISBLANK(H8)), 1, NA()) - 1))) &amp; "' in cell " &amp; ADDRESS(ROW(), (8 + IF(NOT(ISBLANK(H8)), 1, NA()) - 1), 4) &amp; " or select 'Bid'", "Not Bidding"), IF(D8 = "Bid", IFERROR("Error: Missing value for '" &amp; INDIRECT(ADDRESS(5, (8 + IF(ISBLANK(H8), 1, NA()) - 1))) &amp; "' in cell " &amp; ADDRESS(ROW(), (8 + IF(ISBLANK(H8), 1, NA()) - 1), 4), "Success: All values provided"), "Error: Invalid Bid/No Bid Decision"))</f>
        <v>Not Bidding</v>
      </c>
      <c r="C8" s="9">
        <v>2712235</v>
      </c>
      <c r="D8" s="10" t="s">
        <v>18</v>
      </c>
      <c r="E8" s="9" t="s">
        <v>19</v>
      </c>
      <c r="F8" s="11" t="s">
        <v>47</v>
      </c>
      <c r="G8" s="9" t="s">
        <v>48</v>
      </c>
      <c r="H8" s="12"/>
      <c r="I8" s="9" t="str">
        <f t="shared" ref="I8" si="1">IFERROR(IF(ISBLANK(H8), NA(), H8)/100, "-")</f>
        <v>-</v>
      </c>
    </row>
    <row r="9" spans="2:9" ht="34.799999999999997" x14ac:dyDescent="0.3">
      <c r="B9" s="8" t="str">
        <f t="shared" ca="1" si="0"/>
        <v>Not Bidding</v>
      </c>
      <c r="C9" s="9">
        <v>2712236</v>
      </c>
      <c r="D9" s="10" t="s">
        <v>18</v>
      </c>
      <c r="E9" s="9" t="s">
        <v>20</v>
      </c>
      <c r="F9" s="13" t="s">
        <v>35</v>
      </c>
      <c r="G9" s="14" t="s">
        <v>126</v>
      </c>
      <c r="H9" s="12"/>
      <c r="I9" s="9" t="str">
        <f t="shared" ref="I9:I43" si="2">IFERROR(IF(ISBLANK(H9), NA(), H9)/100, "-")</f>
        <v>-</v>
      </c>
    </row>
    <row r="10" spans="2:9" ht="28.8" x14ac:dyDescent="0.3">
      <c r="B10" s="8" t="str">
        <f t="shared" ref="B10" ca="1" si="3">IF(D10 = "No Bid", IFERROR("Error: Clear values for '" &amp; INDIRECT(ADDRESS(5, (8 + IF(NOT(ISBLANK(H10)), 1, NA()) - 1))) &amp; "' in cell " &amp; ADDRESS(ROW(), (8 + IF(NOT(ISBLANK(H10)), 1, NA()) - 1), 4) &amp; " or select 'Bid'", "Not Bidding"), IF(D10 = "Bid", IFERROR("Error: Missing value for '" &amp; INDIRECT(ADDRESS(5, (8 + IF(ISBLANK(H10), 1, NA()) - 1))) &amp; "' in cell " &amp; ADDRESS(ROW(), (8 + IF(ISBLANK(H10), 1, NA()) - 1), 4), "Success: All values provided"), "Error: Invalid Bid/No Bid Decision"))</f>
        <v>Not Bidding</v>
      </c>
      <c r="C10" s="9">
        <v>2712236</v>
      </c>
      <c r="D10" s="10" t="s">
        <v>18</v>
      </c>
      <c r="E10" s="9" t="s">
        <v>21</v>
      </c>
      <c r="F10" s="11" t="s">
        <v>122</v>
      </c>
      <c r="G10" s="9" t="s">
        <v>123</v>
      </c>
      <c r="H10" s="12"/>
      <c r="I10" s="9" t="str">
        <f t="shared" si="2"/>
        <v>-</v>
      </c>
    </row>
    <row r="11" spans="2:9" ht="34.799999999999997" x14ac:dyDescent="0.3">
      <c r="B11" s="8" t="str">
        <f t="shared" ca="1" si="0"/>
        <v>Not Bidding</v>
      </c>
      <c r="C11" s="9">
        <v>2712307</v>
      </c>
      <c r="D11" s="10" t="s">
        <v>18</v>
      </c>
      <c r="E11" s="9" t="s">
        <v>22</v>
      </c>
      <c r="F11" s="13" t="s">
        <v>36</v>
      </c>
      <c r="G11" s="14" t="s">
        <v>120</v>
      </c>
      <c r="H11" s="12"/>
      <c r="I11" s="9" t="str">
        <f t="shared" si="2"/>
        <v>-</v>
      </c>
    </row>
    <row r="12" spans="2:9" ht="34.799999999999997" x14ac:dyDescent="0.3">
      <c r="B12" s="8" t="str">
        <f t="shared" ref="B12:B43" ca="1" si="4">IF(D12 = "No Bid", IFERROR("Error: Clear values for '" &amp; INDIRECT(ADDRESS(5, (8 + IF(NOT(ISBLANK(H12)), 1, NA()) - 1))) &amp; "' in cell " &amp; ADDRESS(ROW(), (8 + IF(NOT(ISBLANK(H12)), 1, NA()) - 1), 4) &amp; " or select 'Bid'", "Not Bidding"), IF(D12 = "Bid", IFERROR("Error: Missing value for '" &amp; INDIRECT(ADDRESS(5, (8 + IF(ISBLANK(H12), 1, NA()) - 1))) &amp; "' in cell " &amp; ADDRESS(ROW(), (8 + IF(ISBLANK(H12), 1, NA()) - 1), 4), "Success: All values provided"), "Error: Invalid Bid/No Bid Decision"))</f>
        <v>Not Bidding</v>
      </c>
      <c r="C12" s="9">
        <v>2712331.3333333302</v>
      </c>
      <c r="D12" s="10" t="s">
        <v>18</v>
      </c>
      <c r="E12" s="9" t="s">
        <v>23</v>
      </c>
      <c r="F12" s="11" t="s">
        <v>37</v>
      </c>
      <c r="G12" s="9" t="s">
        <v>119</v>
      </c>
      <c r="H12" s="12"/>
      <c r="I12" s="9" t="str">
        <f t="shared" si="2"/>
        <v>-</v>
      </c>
    </row>
    <row r="13" spans="2:9" ht="28.8" x14ac:dyDescent="0.3">
      <c r="B13" s="8" t="str">
        <f t="shared" ca="1" si="4"/>
        <v>Not Bidding</v>
      </c>
      <c r="C13" s="9">
        <v>2712367.3333333302</v>
      </c>
      <c r="D13" s="10" t="s">
        <v>18</v>
      </c>
      <c r="E13" s="9" t="s">
        <v>24</v>
      </c>
      <c r="F13" s="13" t="s">
        <v>49</v>
      </c>
      <c r="G13" s="14" t="s">
        <v>50</v>
      </c>
      <c r="H13" s="12"/>
      <c r="I13" s="9" t="str">
        <f t="shared" si="2"/>
        <v>-</v>
      </c>
    </row>
    <row r="14" spans="2:9" ht="28.8" x14ac:dyDescent="0.3">
      <c r="B14" s="8" t="str">
        <f t="shared" ca="1" si="4"/>
        <v>Not Bidding</v>
      </c>
      <c r="C14" s="9">
        <v>2712403.3333333302</v>
      </c>
      <c r="D14" s="10" t="s">
        <v>18</v>
      </c>
      <c r="E14" s="9" t="s">
        <v>25</v>
      </c>
      <c r="F14" s="11" t="s">
        <v>51</v>
      </c>
      <c r="G14" s="9" t="s">
        <v>52</v>
      </c>
      <c r="H14" s="12"/>
      <c r="I14" s="9" t="str">
        <f t="shared" si="2"/>
        <v>-</v>
      </c>
    </row>
    <row r="15" spans="2:9" ht="34.799999999999997" x14ac:dyDescent="0.3">
      <c r="B15" s="8" t="str">
        <f t="shared" ca="1" si="4"/>
        <v>Not Bidding</v>
      </c>
      <c r="C15" s="9">
        <v>2712439.3333333302</v>
      </c>
      <c r="D15" s="10" t="s">
        <v>18</v>
      </c>
      <c r="E15" s="9" t="s">
        <v>83</v>
      </c>
      <c r="F15" s="13" t="s">
        <v>34</v>
      </c>
      <c r="G15" s="14" t="s">
        <v>131</v>
      </c>
      <c r="H15" s="12"/>
      <c r="I15" s="9" t="str">
        <f t="shared" si="2"/>
        <v>-</v>
      </c>
    </row>
    <row r="16" spans="2:9" ht="57.6" x14ac:dyDescent="0.3">
      <c r="B16" s="8" t="str">
        <f t="shared" ca="1" si="4"/>
        <v>Not Bidding</v>
      </c>
      <c r="C16" s="9">
        <v>2712475.3333333302</v>
      </c>
      <c r="D16" s="10" t="s">
        <v>18</v>
      </c>
      <c r="E16" s="9" t="s">
        <v>26</v>
      </c>
      <c r="F16" s="11" t="s">
        <v>53</v>
      </c>
      <c r="G16" s="9" t="s">
        <v>54</v>
      </c>
      <c r="H16" s="12"/>
      <c r="I16" s="9" t="str">
        <f t="shared" si="2"/>
        <v>-</v>
      </c>
    </row>
    <row r="17" spans="2:9" ht="43.2" x14ac:dyDescent="0.3">
      <c r="B17" s="8" t="str">
        <f t="shared" ca="1" si="4"/>
        <v>Not Bidding</v>
      </c>
      <c r="C17" s="9">
        <v>2712511.3333333302</v>
      </c>
      <c r="D17" s="10" t="s">
        <v>18</v>
      </c>
      <c r="E17" s="9" t="s">
        <v>27</v>
      </c>
      <c r="F17" s="13" t="s">
        <v>55</v>
      </c>
      <c r="G17" s="14" t="s">
        <v>56</v>
      </c>
      <c r="H17" s="12"/>
      <c r="I17" s="9" t="str">
        <f t="shared" si="2"/>
        <v>-</v>
      </c>
    </row>
    <row r="18" spans="2:9" ht="28.8" x14ac:dyDescent="0.3">
      <c r="B18" s="8" t="str">
        <f t="shared" ca="1" si="4"/>
        <v>Not Bidding</v>
      </c>
      <c r="C18" s="9">
        <v>2712547.3333333302</v>
      </c>
      <c r="D18" s="10" t="s">
        <v>18</v>
      </c>
      <c r="E18" s="9" t="s">
        <v>84</v>
      </c>
      <c r="F18" s="11" t="s">
        <v>57</v>
      </c>
      <c r="G18" s="9" t="s">
        <v>58</v>
      </c>
      <c r="H18" s="12"/>
      <c r="I18" s="9" t="str">
        <f t="shared" si="2"/>
        <v>-</v>
      </c>
    </row>
    <row r="19" spans="2:9" ht="28.8" x14ac:dyDescent="0.3">
      <c r="B19" s="8" t="str">
        <f t="shared" ca="1" si="4"/>
        <v>Not Bidding</v>
      </c>
      <c r="C19" s="9">
        <v>2712583.3333333302</v>
      </c>
      <c r="D19" s="10" t="s">
        <v>18</v>
      </c>
      <c r="E19" s="9" t="s">
        <v>85</v>
      </c>
      <c r="F19" s="13" t="s">
        <v>59</v>
      </c>
      <c r="G19" s="14" t="s">
        <v>82</v>
      </c>
      <c r="H19" s="12"/>
      <c r="I19" s="9" t="str">
        <f t="shared" si="2"/>
        <v>-</v>
      </c>
    </row>
    <row r="20" spans="2:9" ht="34.799999999999997" x14ac:dyDescent="0.3">
      <c r="B20" s="8" t="str">
        <f t="shared" ca="1" si="4"/>
        <v>Not Bidding</v>
      </c>
      <c r="C20" s="9">
        <v>2712619.3333333302</v>
      </c>
      <c r="D20" s="10" t="s">
        <v>18</v>
      </c>
      <c r="E20" s="9" t="s">
        <v>28</v>
      </c>
      <c r="F20" s="11" t="s">
        <v>46</v>
      </c>
      <c r="G20" s="9" t="s">
        <v>132</v>
      </c>
      <c r="H20" s="12"/>
      <c r="I20" s="9" t="str">
        <f t="shared" si="2"/>
        <v>-</v>
      </c>
    </row>
    <row r="21" spans="2:9" ht="28.8" x14ac:dyDescent="0.3">
      <c r="B21" s="8" t="str">
        <f t="shared" ca="1" si="4"/>
        <v>Not Bidding</v>
      </c>
      <c r="C21" s="9">
        <v>2712655.3333333302</v>
      </c>
      <c r="D21" s="10" t="s">
        <v>18</v>
      </c>
      <c r="E21" s="9" t="s">
        <v>86</v>
      </c>
      <c r="F21" s="13" t="s">
        <v>60</v>
      </c>
      <c r="G21" s="14" t="s">
        <v>61</v>
      </c>
      <c r="H21" s="12"/>
      <c r="I21" s="9" t="str">
        <f t="shared" si="2"/>
        <v>-</v>
      </c>
    </row>
    <row r="22" spans="2:9" ht="28.8" x14ac:dyDescent="0.3">
      <c r="B22" s="8" t="str">
        <f t="shared" ca="1" si="4"/>
        <v>Not Bidding</v>
      </c>
      <c r="C22" s="9">
        <v>2712691.3333333302</v>
      </c>
      <c r="D22" s="10" t="s">
        <v>18</v>
      </c>
      <c r="E22" s="9" t="s">
        <v>87</v>
      </c>
      <c r="F22" s="11" t="s">
        <v>62</v>
      </c>
      <c r="G22" s="9" t="s">
        <v>63</v>
      </c>
      <c r="H22" s="12"/>
      <c r="I22" s="9" t="str">
        <f t="shared" si="2"/>
        <v>-</v>
      </c>
    </row>
    <row r="23" spans="2:9" ht="28.8" x14ac:dyDescent="0.3">
      <c r="B23" s="8" t="str">
        <f t="shared" ca="1" si="4"/>
        <v>Not Bidding</v>
      </c>
      <c r="C23" s="9">
        <v>2712727.3333333302</v>
      </c>
      <c r="D23" s="10" t="s">
        <v>18</v>
      </c>
      <c r="E23" s="9" t="s">
        <v>88</v>
      </c>
      <c r="F23" s="13" t="s">
        <v>64</v>
      </c>
      <c r="G23" s="14" t="s">
        <v>65</v>
      </c>
      <c r="H23" s="12"/>
      <c r="I23" s="9" t="str">
        <f t="shared" si="2"/>
        <v>-</v>
      </c>
    </row>
    <row r="24" spans="2:9" ht="28.8" x14ac:dyDescent="0.3">
      <c r="B24" s="8" t="str">
        <f t="shared" ca="1" si="4"/>
        <v>Not Bidding</v>
      </c>
      <c r="C24" s="9">
        <v>2712763.3333333302</v>
      </c>
      <c r="D24" s="10" t="s">
        <v>18</v>
      </c>
      <c r="E24" s="9" t="s">
        <v>89</v>
      </c>
      <c r="F24" s="11" t="s">
        <v>66</v>
      </c>
      <c r="G24" s="9" t="s">
        <v>67</v>
      </c>
      <c r="H24" s="12"/>
      <c r="I24" s="9" t="str">
        <f t="shared" si="2"/>
        <v>-</v>
      </c>
    </row>
    <row r="25" spans="2:9" ht="28.8" x14ac:dyDescent="0.3">
      <c r="B25" s="8" t="str">
        <f t="shared" ca="1" si="4"/>
        <v>Not Bidding</v>
      </c>
      <c r="C25" s="9">
        <v>2712799.3333333302</v>
      </c>
      <c r="D25" s="10" t="s">
        <v>18</v>
      </c>
      <c r="E25" s="9" t="s">
        <v>90</v>
      </c>
      <c r="F25" s="13" t="s">
        <v>68</v>
      </c>
      <c r="G25" s="14" t="s">
        <v>69</v>
      </c>
      <c r="H25" s="12"/>
      <c r="I25" s="9" t="str">
        <f t="shared" si="2"/>
        <v>-</v>
      </c>
    </row>
    <row r="26" spans="2:9" ht="86.4" x14ac:dyDescent="0.3">
      <c r="B26" s="8" t="str">
        <f t="shared" ca="1" si="4"/>
        <v>Not Bidding</v>
      </c>
      <c r="C26" s="9">
        <v>2712835.3333333302</v>
      </c>
      <c r="D26" s="10" t="s">
        <v>18</v>
      </c>
      <c r="E26" s="9" t="s">
        <v>91</v>
      </c>
      <c r="F26" s="11" t="s">
        <v>70</v>
      </c>
      <c r="G26" s="9" t="s">
        <v>71</v>
      </c>
      <c r="H26" s="12"/>
      <c r="I26" s="9" t="str">
        <f t="shared" si="2"/>
        <v>-</v>
      </c>
    </row>
    <row r="27" spans="2:9" ht="34.799999999999997" x14ac:dyDescent="0.3">
      <c r="B27" s="8" t="str">
        <f t="shared" ca="1" si="4"/>
        <v>Not Bidding</v>
      </c>
      <c r="C27" s="9">
        <v>2712871.3333333302</v>
      </c>
      <c r="D27" s="10" t="s">
        <v>18</v>
      </c>
      <c r="E27" s="9" t="s">
        <v>92</v>
      </c>
      <c r="F27" s="13" t="s">
        <v>33</v>
      </c>
      <c r="G27" s="14" t="s">
        <v>121</v>
      </c>
      <c r="H27" s="12"/>
      <c r="I27" s="9" t="str">
        <f t="shared" si="2"/>
        <v>-</v>
      </c>
    </row>
    <row r="28" spans="2:9" ht="34.799999999999997" x14ac:dyDescent="0.3">
      <c r="B28" s="8" t="str">
        <f t="shared" ca="1" si="4"/>
        <v>Not Bidding</v>
      </c>
      <c r="C28" s="9">
        <v>2712907.3333333302</v>
      </c>
      <c r="D28" s="10" t="s">
        <v>18</v>
      </c>
      <c r="E28" s="9" t="s">
        <v>93</v>
      </c>
      <c r="F28" s="11" t="s">
        <v>38</v>
      </c>
      <c r="G28" s="9" t="s">
        <v>118</v>
      </c>
      <c r="H28" s="12"/>
      <c r="I28" s="9" t="str">
        <f t="shared" si="2"/>
        <v>-</v>
      </c>
    </row>
    <row r="29" spans="2:9" ht="57.6" x14ac:dyDescent="0.3">
      <c r="B29" s="8" t="str">
        <f t="shared" ca="1" si="4"/>
        <v>Not Bidding</v>
      </c>
      <c r="C29" s="9">
        <v>2712943.3333333302</v>
      </c>
      <c r="D29" s="10" t="s">
        <v>18</v>
      </c>
      <c r="E29" s="9" t="s">
        <v>94</v>
      </c>
      <c r="F29" s="13" t="s">
        <v>39</v>
      </c>
      <c r="G29" s="14" t="s">
        <v>111</v>
      </c>
      <c r="H29" s="12"/>
      <c r="I29" s="9" t="str">
        <f t="shared" si="2"/>
        <v>-</v>
      </c>
    </row>
    <row r="30" spans="2:9" ht="34.799999999999997" x14ac:dyDescent="0.3">
      <c r="B30" s="8" t="str">
        <f t="shared" ca="1" si="4"/>
        <v>Not Bidding</v>
      </c>
      <c r="C30" s="9">
        <v>2713015.3333333302</v>
      </c>
      <c r="D30" s="10" t="s">
        <v>18</v>
      </c>
      <c r="E30" s="9" t="s">
        <v>95</v>
      </c>
      <c r="F30" s="11" t="s">
        <v>32</v>
      </c>
      <c r="G30" s="9" t="s">
        <v>110</v>
      </c>
      <c r="H30" s="12"/>
      <c r="I30" s="9" t="str">
        <f t="shared" si="2"/>
        <v>-</v>
      </c>
    </row>
    <row r="31" spans="2:9" ht="34.799999999999997" x14ac:dyDescent="0.3">
      <c r="B31" s="8" t="str">
        <f t="shared" ca="1" si="4"/>
        <v>Not Bidding</v>
      </c>
      <c r="C31" s="9">
        <v>2713051.3333333302</v>
      </c>
      <c r="D31" s="10" t="s">
        <v>18</v>
      </c>
      <c r="E31" s="9" t="s">
        <v>96</v>
      </c>
      <c r="F31" s="13" t="s">
        <v>45</v>
      </c>
      <c r="G31" s="14" t="s">
        <v>109</v>
      </c>
      <c r="H31" s="12"/>
      <c r="I31" s="9" t="str">
        <f t="shared" si="2"/>
        <v>-</v>
      </c>
    </row>
    <row r="32" spans="2:9" ht="28.8" x14ac:dyDescent="0.3">
      <c r="B32" s="8" t="str">
        <f t="shared" ca="1" si="4"/>
        <v>Not Bidding</v>
      </c>
      <c r="C32" s="9">
        <v>2713123.3333333302</v>
      </c>
      <c r="D32" s="10" t="s">
        <v>18</v>
      </c>
      <c r="E32" s="9" t="s">
        <v>97</v>
      </c>
      <c r="F32" s="11" t="s">
        <v>72</v>
      </c>
      <c r="G32" s="9" t="s">
        <v>108</v>
      </c>
      <c r="H32" s="12"/>
      <c r="I32" s="9" t="str">
        <f t="shared" si="2"/>
        <v>-</v>
      </c>
    </row>
    <row r="33" spans="2:9" ht="21" x14ac:dyDescent="0.3">
      <c r="B33" s="8" t="str">
        <f t="shared" ca="1" si="4"/>
        <v>Not Bidding</v>
      </c>
      <c r="C33" s="9">
        <v>2713195.3333333302</v>
      </c>
      <c r="D33" s="10" t="s">
        <v>18</v>
      </c>
      <c r="E33" s="9" t="s">
        <v>98</v>
      </c>
      <c r="F33" s="13" t="s">
        <v>73</v>
      </c>
      <c r="G33" s="14" t="s">
        <v>74</v>
      </c>
      <c r="H33" s="12"/>
      <c r="I33" s="9" t="str">
        <f t="shared" si="2"/>
        <v>-</v>
      </c>
    </row>
    <row r="34" spans="2:9" ht="28.8" x14ac:dyDescent="0.3">
      <c r="B34" s="8" t="str">
        <f t="shared" ca="1" si="4"/>
        <v>Not Bidding</v>
      </c>
      <c r="C34" s="9">
        <v>2713231.3333333302</v>
      </c>
      <c r="D34" s="10" t="s">
        <v>18</v>
      </c>
      <c r="E34" s="9" t="s">
        <v>99</v>
      </c>
      <c r="F34" s="11" t="s">
        <v>40</v>
      </c>
      <c r="G34" s="9" t="s">
        <v>114</v>
      </c>
      <c r="H34" s="12"/>
      <c r="I34" s="9" t="str">
        <f t="shared" si="2"/>
        <v>-</v>
      </c>
    </row>
    <row r="35" spans="2:9" ht="100.8" x14ac:dyDescent="0.3">
      <c r="B35" s="8" t="str">
        <f t="shared" ca="1" si="4"/>
        <v>Not Bidding</v>
      </c>
      <c r="C35" s="9">
        <v>2713267.3333333302</v>
      </c>
      <c r="D35" s="10" t="s">
        <v>18</v>
      </c>
      <c r="E35" s="9" t="s">
        <v>100</v>
      </c>
      <c r="F35" s="13" t="s">
        <v>75</v>
      </c>
      <c r="G35" s="14" t="s">
        <v>112</v>
      </c>
      <c r="H35" s="12"/>
      <c r="I35" s="9" t="str">
        <f t="shared" si="2"/>
        <v>-</v>
      </c>
    </row>
    <row r="36" spans="2:9" ht="28.8" x14ac:dyDescent="0.3">
      <c r="B36" s="8" t="str">
        <f t="shared" ca="1" si="4"/>
        <v>Not Bidding</v>
      </c>
      <c r="C36" s="9">
        <v>2713339.3333333302</v>
      </c>
      <c r="D36" s="10" t="s">
        <v>18</v>
      </c>
      <c r="E36" s="9" t="s">
        <v>101</v>
      </c>
      <c r="F36" s="11" t="s">
        <v>76</v>
      </c>
      <c r="G36" s="9" t="s">
        <v>113</v>
      </c>
      <c r="H36" s="12"/>
      <c r="I36" s="9" t="str">
        <f t="shared" si="2"/>
        <v>-</v>
      </c>
    </row>
    <row r="37" spans="2:9" ht="21" x14ac:dyDescent="0.3">
      <c r="B37" s="8" t="str">
        <f t="shared" ca="1" si="4"/>
        <v>Not Bidding</v>
      </c>
      <c r="C37" s="9">
        <v>2713375.3333333302</v>
      </c>
      <c r="D37" s="10" t="s">
        <v>18</v>
      </c>
      <c r="E37" s="9" t="s">
        <v>102</v>
      </c>
      <c r="F37" s="13" t="s">
        <v>41</v>
      </c>
      <c r="G37" s="14" t="s">
        <v>116</v>
      </c>
      <c r="H37" s="12"/>
      <c r="I37" s="9" t="str">
        <f t="shared" si="2"/>
        <v>-</v>
      </c>
    </row>
    <row r="38" spans="2:9" ht="21" x14ac:dyDescent="0.3">
      <c r="B38" s="8" t="str">
        <f t="shared" ca="1" si="4"/>
        <v>Not Bidding</v>
      </c>
      <c r="C38" s="9">
        <v>2713411.3333333302</v>
      </c>
      <c r="D38" s="10" t="s">
        <v>18</v>
      </c>
      <c r="E38" s="9" t="s">
        <v>124</v>
      </c>
      <c r="F38" s="11" t="s">
        <v>42</v>
      </c>
      <c r="G38" s="9" t="s">
        <v>115</v>
      </c>
      <c r="H38" s="12"/>
      <c r="I38" s="9" t="str">
        <f t="shared" si="2"/>
        <v>-</v>
      </c>
    </row>
    <row r="39" spans="2:9" ht="28.8" x14ac:dyDescent="0.3">
      <c r="B39" s="8" t="str">
        <f t="shared" ca="1" si="4"/>
        <v>Not Bidding</v>
      </c>
      <c r="C39" s="9">
        <v>2713483.3333333302</v>
      </c>
      <c r="D39" s="10" t="s">
        <v>18</v>
      </c>
      <c r="E39" s="9" t="s">
        <v>103</v>
      </c>
      <c r="F39" s="13" t="s">
        <v>77</v>
      </c>
      <c r="G39" s="14" t="s">
        <v>78</v>
      </c>
      <c r="H39" s="12"/>
      <c r="I39" s="9" t="str">
        <f t="shared" si="2"/>
        <v>-</v>
      </c>
    </row>
    <row r="40" spans="2:9" ht="21" x14ac:dyDescent="0.3">
      <c r="B40" s="8" t="str">
        <f t="shared" ca="1" si="4"/>
        <v>Not Bidding</v>
      </c>
      <c r="C40" s="9">
        <v>2713555.3333333302</v>
      </c>
      <c r="D40" s="10" t="s">
        <v>18</v>
      </c>
      <c r="E40" s="9" t="s">
        <v>104</v>
      </c>
      <c r="F40" s="11" t="s">
        <v>43</v>
      </c>
      <c r="G40" s="9" t="s">
        <v>117</v>
      </c>
      <c r="H40" s="12"/>
      <c r="I40" s="9" t="str">
        <f t="shared" si="2"/>
        <v>-</v>
      </c>
    </row>
    <row r="41" spans="2:9" ht="21" x14ac:dyDescent="0.3">
      <c r="B41" s="8" t="str">
        <f t="shared" ca="1" si="4"/>
        <v>Not Bidding</v>
      </c>
      <c r="C41" s="9">
        <v>2713591.3333333302</v>
      </c>
      <c r="D41" s="10" t="s">
        <v>18</v>
      </c>
      <c r="E41" s="9" t="s">
        <v>105</v>
      </c>
      <c r="F41" s="13" t="s">
        <v>44</v>
      </c>
      <c r="G41" s="14" t="s">
        <v>81</v>
      </c>
      <c r="H41" s="12"/>
      <c r="I41" s="9" t="str">
        <f t="shared" si="2"/>
        <v>-</v>
      </c>
    </row>
    <row r="42" spans="2:9" ht="21" x14ac:dyDescent="0.3">
      <c r="B42" s="8" t="str">
        <f t="shared" ca="1" si="4"/>
        <v>Not Bidding</v>
      </c>
      <c r="C42" s="9">
        <v>2713627.3333333302</v>
      </c>
      <c r="D42" s="10" t="s">
        <v>18</v>
      </c>
      <c r="E42" s="9" t="s">
        <v>125</v>
      </c>
      <c r="F42" s="11" t="s">
        <v>107</v>
      </c>
      <c r="G42" s="9" t="s">
        <v>130</v>
      </c>
      <c r="H42" s="12"/>
      <c r="I42" s="9" t="str">
        <f t="shared" si="2"/>
        <v>-</v>
      </c>
    </row>
    <row r="43" spans="2:9" ht="43.2" x14ac:dyDescent="0.3">
      <c r="B43" s="8" t="str">
        <f t="shared" ca="1" si="4"/>
        <v>Not Bidding</v>
      </c>
      <c r="C43" s="9">
        <v>2713663.3333333302</v>
      </c>
      <c r="D43" s="10" t="s">
        <v>18</v>
      </c>
      <c r="E43" s="9" t="s">
        <v>106</v>
      </c>
      <c r="F43" s="13" t="s">
        <v>79</v>
      </c>
      <c r="G43" s="14" t="s">
        <v>80</v>
      </c>
      <c r="H43" s="12"/>
      <c r="I43" s="9" t="str">
        <f t="shared" si="2"/>
        <v>-</v>
      </c>
    </row>
  </sheetData>
  <sortState xmlns:xlrd2="http://schemas.microsoft.com/office/spreadsheetml/2017/richdata2" ref="B8:G44">
    <sortCondition ref="F8:F44"/>
  </sortState>
  <phoneticPr fontId="10" type="noConversion"/>
  <conditionalFormatting sqref="B3">
    <cfRule type="beginsWith" dxfId="52" priority="302" operator="beginsWith" text="Success">
      <formula>LEFT(B3,LEN("Success"))="Success"</formula>
    </cfRule>
    <cfRule type="beginsWith" dxfId="51" priority="301" operator="beginsWith" text="Error">
      <formula>LEFT(B3,LEN("Error"))="Error"</formula>
    </cfRule>
  </conditionalFormatting>
  <conditionalFormatting sqref="B7:B9">
    <cfRule type="beginsWith" dxfId="50" priority="144" operator="beginsWith" text="Success">
      <formula>LEFT(B7,LEN("Success"))="Success"</formula>
    </cfRule>
    <cfRule type="beginsWith" dxfId="49" priority="143" operator="beginsWith" text="Error">
      <formula>LEFT(B7,LEN("Error"))="Error"</formula>
    </cfRule>
  </conditionalFormatting>
  <conditionalFormatting sqref="B8:B9">
    <cfRule type="beginsWith" dxfId="48" priority="140" operator="beginsWith" text="Success">
      <formula>LEFT(B8,LEN("Success"))="Success"</formula>
    </cfRule>
    <cfRule type="beginsWith" dxfId="47" priority="139" operator="beginsWith" text="Error">
      <formula>LEFT(B8,LEN("Error"))="Error"</formula>
    </cfRule>
    <cfRule type="beginsWith" dxfId="46" priority="131" operator="beginsWith" text="Success">
      <formula>LEFT(B8,LEN("Success"))="Success"</formula>
    </cfRule>
    <cfRule type="beginsWith" dxfId="45" priority="130" operator="beginsWith" text="Error">
      <formula>LEFT(B8,LEN("Error"))="Error"</formula>
    </cfRule>
  </conditionalFormatting>
  <conditionalFormatting sqref="B8:B43">
    <cfRule type="beginsWith" dxfId="44" priority="11" operator="beginsWith" text="Error">
      <formula>LEFT(B8,LEN("Error"))="Error"</formula>
    </cfRule>
    <cfRule type="beginsWith" dxfId="43" priority="12" operator="beginsWith" text="Success">
      <formula>LEFT(B8,LEN("Success"))="Success"</formula>
    </cfRule>
  </conditionalFormatting>
  <conditionalFormatting sqref="B10">
    <cfRule type="beginsWith" dxfId="42" priority="1" operator="beginsWith" text="Error">
      <formula>LEFT(B10,LEN("Error"))="Error"</formula>
    </cfRule>
    <cfRule type="beginsWith" dxfId="41" priority="2" operator="beginsWith" text="Success">
      <formula>LEFT(B10,LEN("Success"))="Success"</formula>
    </cfRule>
    <cfRule type="beginsWith" dxfId="40" priority="5" operator="beginsWith" text="Error">
      <formula>LEFT(B10,LEN("Error"))="Error"</formula>
    </cfRule>
    <cfRule type="beginsWith" dxfId="39" priority="6" operator="beginsWith" text="Success">
      <formula>LEFT(B10,LEN("Success"))="Success"</formula>
    </cfRule>
    <cfRule type="beginsWith" dxfId="38" priority="9" operator="beginsWith" text="Error">
      <formula>LEFT(B10,LEN("Error"))="Error"</formula>
    </cfRule>
    <cfRule type="beginsWith" dxfId="37" priority="10" operator="beginsWith" text="Success">
      <formula>LEFT(B10,LEN("Success"))="Success"</formula>
    </cfRule>
  </conditionalFormatting>
  <conditionalFormatting sqref="B11:B43">
    <cfRule type="beginsWith" dxfId="36" priority="40" operator="beginsWith" text="Success">
      <formula>LEFT(B11,LEN("Success"))="Success"</formula>
    </cfRule>
    <cfRule type="beginsWith" dxfId="35" priority="35" operator="beginsWith" text="Error">
      <formula>LEFT(B11,LEN("Error"))="Error"</formula>
    </cfRule>
    <cfRule type="beginsWith" dxfId="34" priority="39" operator="beginsWith" text="Error">
      <formula>LEFT(B11,LEN("Error"))="Error"</formula>
    </cfRule>
    <cfRule type="beginsWith" dxfId="33" priority="36" operator="beginsWith" text="Success">
      <formula>LEFT(B11,LEN("Success"))="Success"</formula>
    </cfRule>
    <cfRule type="beginsWith" dxfId="32" priority="26" operator="beginsWith" text="Error">
      <formula>LEFT(B11,LEN("Error"))="Error"</formula>
    </cfRule>
    <cfRule type="beginsWith" dxfId="31" priority="27" operator="beginsWith" text="Success">
      <formula>LEFT(B11,LEN("Success"))="Success"</formula>
    </cfRule>
  </conditionalFormatting>
  <conditionalFormatting sqref="B10:D10">
    <cfRule type="expression" dxfId="30" priority="17">
      <formula>MOD(ROW($E10),2)=1</formula>
    </cfRule>
  </conditionalFormatting>
  <conditionalFormatting sqref="B8:E9">
    <cfRule type="expression" dxfId="29" priority="155">
      <formula>MOD(ROW($E8),2)=1</formula>
    </cfRule>
  </conditionalFormatting>
  <conditionalFormatting sqref="D7:D9">
    <cfRule type="expression" dxfId="28" priority="151">
      <formula>$D7="Bid"</formula>
    </cfRule>
    <cfRule type="expression" dxfId="27" priority="152">
      <formula>$D7="No Bid"</formula>
    </cfRule>
  </conditionalFormatting>
  <conditionalFormatting sqref="D8:D9">
    <cfRule type="expression" dxfId="26" priority="134">
      <formula>$D8="Bid"</formula>
    </cfRule>
    <cfRule type="expression" dxfId="25" priority="135">
      <formula>$D8="No Bid"</formula>
    </cfRule>
    <cfRule type="expression" dxfId="24" priority="147">
      <formula>$D8="Bid"</formula>
    </cfRule>
    <cfRule type="expression" dxfId="23" priority="148">
      <formula>$D8="No Bid"</formula>
    </cfRule>
  </conditionalFormatting>
  <conditionalFormatting sqref="D8:D33">
    <cfRule type="expression" dxfId="22" priority="16">
      <formula>$D8="No Bid"</formula>
    </cfRule>
    <cfRule type="expression" dxfId="21" priority="15">
      <formula>$D8="Bid"</formula>
    </cfRule>
  </conditionalFormatting>
  <conditionalFormatting sqref="D10">
    <cfRule type="expression" dxfId="20" priority="3">
      <formula>$D10="Bid"</formula>
    </cfRule>
    <cfRule type="expression" dxfId="19" priority="4">
      <formula>$D10="No Bid"</formula>
    </cfRule>
    <cfRule type="expression" dxfId="18" priority="8">
      <formula>$D10="No Bid"</formula>
    </cfRule>
    <cfRule type="expression" dxfId="17" priority="7">
      <formula>$D10="Bid"</formula>
    </cfRule>
    <cfRule type="expression" dxfId="16" priority="14">
      <formula>$D10="No Bid"</formula>
    </cfRule>
    <cfRule type="expression" dxfId="15" priority="13">
      <formula>$D10="Bid"</formula>
    </cfRule>
  </conditionalFormatting>
  <conditionalFormatting sqref="D11:D33 D35:D43">
    <cfRule type="expression" dxfId="14" priority="43">
      <formula>$D11="Bid"</formula>
    </cfRule>
    <cfRule type="expression" dxfId="13" priority="44">
      <formula>$D11="No Bid"</formula>
    </cfRule>
    <cfRule type="expression" dxfId="12" priority="31">
      <formula>$D11="No Bid"</formula>
    </cfRule>
  </conditionalFormatting>
  <conditionalFormatting sqref="D11:D43">
    <cfRule type="expression" dxfId="11" priority="47">
      <formula>$D11="Bid"</formula>
    </cfRule>
    <cfRule type="expression" dxfId="10" priority="48">
      <formula>$D11="No Bid"</formula>
    </cfRule>
  </conditionalFormatting>
  <conditionalFormatting sqref="D35:D43 D11:D33">
    <cfRule type="expression" dxfId="9" priority="30">
      <formula>$D11="Bid"</formula>
    </cfRule>
  </conditionalFormatting>
  <conditionalFormatting sqref="D35:D43">
    <cfRule type="expression" dxfId="8" priority="21">
      <formula>$D35="No Bid"</formula>
    </cfRule>
    <cfRule type="expression" dxfId="7" priority="20">
      <formula>$D35="Bid"</formula>
    </cfRule>
  </conditionalFormatting>
  <conditionalFormatting sqref="F8:G8">
    <cfRule type="expression" dxfId="6" priority="156">
      <formula>MOD(ROW(#REF!),2)=1</formula>
    </cfRule>
  </conditionalFormatting>
  <conditionalFormatting sqref="F9:G9">
    <cfRule type="expression" dxfId="5" priority="138">
      <formula>MOD(ROW($E10),2)=1</formula>
    </cfRule>
  </conditionalFormatting>
  <conditionalFormatting sqref="F10:G10 F12:G12 F14:G14 F16:G16 F18:G18 F20:G20 F22:G22 F24:G24 F26:G26 F28:G28 F30:G30 F32:G32 F34:G34 F36:G36 F38:G38 F40:G40 F42:G42">
    <cfRule type="expression" dxfId="4" priority="52">
      <formula>MOD(ROW(#REF!),2)=1</formula>
    </cfRule>
  </conditionalFormatting>
  <conditionalFormatting sqref="F11:G11 F13:G13 F15:G15 F17:G17 F19:G19 F21:G21 F23:G23 F25:G25 F27:G27 F29:G29 F31:G31 F33:G33 F35:G35 F37:G37 F39:G39 F41:G41 F43:G43">
    <cfRule type="expression" dxfId="3" priority="34">
      <formula>MOD(ROW($E12),2)=1</formula>
    </cfRule>
  </conditionalFormatting>
  <conditionalFormatting sqref="H3">
    <cfRule type="beginsWith" dxfId="2" priority="348" operator="beginsWith" text="Error">
      <formula>LEFT(H3,LEN("Error"))="Error"</formula>
    </cfRule>
  </conditionalFormatting>
  <conditionalFormatting sqref="H7:I43">
    <cfRule type="expression" dxfId="1" priority="305">
      <formula>$D7="No Bid"</formula>
    </cfRule>
  </conditionalFormatting>
  <conditionalFormatting sqref="H8:J8 H9:I43 B11:D43 J9:J30 E10:E43">
    <cfRule type="expression" dxfId="0" priority="349">
      <formula>MOD(ROW($E8),2)=1</formula>
    </cfRule>
  </conditionalFormatting>
  <dataValidations count="1">
    <dataValidation type="list" showErrorMessage="1" errorTitle="Error - Invalid Input" error="Please select an item from the drop-down list." sqref="D8:D43" xr:uid="{1F1EF13F-27BA-4352-B875-9C6961BC3C9A}">
      <formula1>"Bid,No Bid"</formula1>
    </dataValidation>
  </dataValidations>
  <pageMargins left="0.7" right="0.7" top="0.75" bottom="0.75" header="0.3" footer="0.3"/>
  <pageSetup scale="51"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Polite Nicole</dc:creator>
  <cp:lastModifiedBy>Dillard, Brittany N (OMB)</cp:lastModifiedBy>
  <cp:lastPrinted>2025-03-17T16:51:10Z</cp:lastPrinted>
  <dcterms:created xsi:type="dcterms:W3CDTF">2024-12-04T15:38:10Z</dcterms:created>
  <dcterms:modified xsi:type="dcterms:W3CDTF">2026-05-07T15:48:55Z</dcterms:modified>
</cp:coreProperties>
</file>