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09-LABTESTBAL Laboratory Testing and Balancing Services\Posting\Bid\"/>
    </mc:Choice>
  </mc:AlternateContent>
  <xr:revisionPtr revIDLastSave="0" documentId="8_{6D12D898-A59B-4D51-A999-B6D7B4461C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SC FH Summary" sheetId="3" r:id="rId1"/>
  </sheets>
  <definedNames>
    <definedName name="_xlnm._FilterDatabase" localSheetId="0" hidden="1">'BSC FH Summary'!$A$1:$F$1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A23" i="3"/>
  <c r="C22" i="3"/>
  <c r="A22" i="3"/>
  <c r="C21" i="3"/>
  <c r="A21" i="3"/>
  <c r="C20" i="3"/>
  <c r="A20" i="3"/>
  <c r="C19" i="3"/>
  <c r="A19" i="3"/>
  <c r="C18" i="3"/>
  <c r="A18" i="3"/>
  <c r="C15" i="3"/>
  <c r="C31" i="3"/>
  <c r="A31" i="3"/>
  <c r="C30" i="3"/>
  <c r="A30" i="3"/>
  <c r="B34" i="3"/>
  <c r="C29" i="3"/>
  <c r="A29" i="3"/>
  <c r="C28" i="3"/>
  <c r="A28" i="3"/>
  <c r="C27" i="3"/>
  <c r="A27" i="3"/>
  <c r="C26" i="3"/>
  <c r="A26" i="3"/>
  <c r="C25" i="3"/>
  <c r="A25" i="3"/>
  <c r="C24" i="3"/>
  <c r="A24" i="3"/>
  <c r="C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35" i="3"/>
  <c r="B35" i="3"/>
  <c r="A35" i="3"/>
  <c r="C9" i="3"/>
  <c r="B9" i="3"/>
  <c r="A9" i="3"/>
  <c r="C8" i="3"/>
  <c r="B8" i="3"/>
  <c r="A8" i="3"/>
  <c r="C7" i="3"/>
  <c r="B7" i="3"/>
  <c r="A7" i="3"/>
  <c r="C6" i="3"/>
  <c r="B6" i="3"/>
  <c r="A6" i="3"/>
  <c r="C44" i="3"/>
  <c r="B44" i="3"/>
  <c r="A44" i="3"/>
  <c r="C5" i="3"/>
  <c r="B5" i="3"/>
  <c r="A5" i="3"/>
  <c r="C17" i="3"/>
  <c r="B17" i="3"/>
  <c r="A17" i="3"/>
  <c r="C16" i="3"/>
  <c r="B16" i="3"/>
  <c r="A16" i="3"/>
  <c r="C4" i="3"/>
  <c r="B4" i="3"/>
  <c r="A4" i="3"/>
  <c r="C3" i="3"/>
  <c r="B3" i="3"/>
  <c r="A3" i="3"/>
  <c r="C2" i="3"/>
  <c r="B2" i="3"/>
  <c r="A2" i="3"/>
</calcChain>
</file>

<file path=xl/sharedStrings.xml><?xml version="1.0" encoding="utf-8"?>
<sst xmlns="http://schemas.openxmlformats.org/spreadsheetml/2006/main" count="125" uniqueCount="28">
  <si>
    <t>Manufacturer</t>
  </si>
  <si>
    <t>Model Number</t>
  </si>
  <si>
    <t>Description</t>
  </si>
  <si>
    <t>Sched Freq</t>
  </si>
  <si>
    <t>Schedule Interval</t>
  </si>
  <si>
    <t>MONTHS</t>
  </si>
  <si>
    <t>BBF-4SSRX</t>
  </si>
  <si>
    <t>A/B3</t>
  </si>
  <si>
    <t>B2</t>
  </si>
  <si>
    <t>A2</t>
  </si>
  <si>
    <t>Class BSC</t>
  </si>
  <si>
    <t>LABCONCO</t>
  </si>
  <si>
    <t>728040010897</t>
  </si>
  <si>
    <t>FUME HOOD</t>
  </si>
  <si>
    <t>7280400</t>
  </si>
  <si>
    <t>968300013622</t>
  </si>
  <si>
    <t>10060004021967</t>
  </si>
  <si>
    <t>180610200</t>
  </si>
  <si>
    <t>AIR SCIENCE</t>
  </si>
  <si>
    <t>P5-24</t>
  </si>
  <si>
    <t>C1</t>
  </si>
  <si>
    <t>Camfil/Farr</t>
  </si>
  <si>
    <t>Flanders</t>
  </si>
  <si>
    <t>BG1-H1W-2GGF-304-D1</t>
  </si>
  <si>
    <t>BSL RM (bag in/bag out)</t>
  </si>
  <si>
    <t>BSL EF-1 (bag in/bag out)</t>
  </si>
  <si>
    <t>BSL EF-2 (bag in/bag out)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</si>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</sst>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33" borderId="14" xfId="0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3ACBBE-DF09-4107-8334-922CB2AE7BCA}" name="Table1" displayName="Table1" ref="A1:F44" totalsRowShown="0" headerRowDxfId="10" dataDxfId="8" headerRowBorderDxfId="9" tableBorderDxfId="7" totalsRowBorderDxfId="6">
  <autoFilter ref="A1:F44" xr:uid="{453ACBBE-DF09-4107-8334-922CB2AE7BCA}"/>
  <sortState xmlns:xlrd2="http://schemas.microsoft.com/office/spreadsheetml/2017/richdata2" ref="A2:F44">
    <sortCondition ref="C1:C44"/>
  </sortState>
  <tableColumns count="6">
    <tableColumn id="1" xr3:uid="{23C16724-76F4-47EB-8866-55F1FDD0AB3F}" name="Manufacturer" dataDxfId="5"/>
    <tableColumn id="2" xr3:uid="{DA392A5E-64FF-43A5-99CC-900D70B6690F}" name="Model Number" dataDxfId="4"/>
    <tableColumn id="3" xr3:uid="{2DEE0927-434B-45ED-9A51-83268C4D575A}" name="Description" dataDxfId="3"/>
    <tableColumn id="4" xr3:uid="{023BFF79-DF75-4900-AA89-77C40F2DDBE6}" name="Sched Freq" dataDxfId="2"/>
    <tableColumn id="5" xr3:uid="{ED2C4589-BA7A-4F2A-92CA-75DB49C63274}" name="Schedule Interval" dataDxfId="1"/>
    <tableColumn id="6" xr3:uid="{F0969F7C-3C05-4DA8-9225-0DAF53B11EF1}" name="Class BSC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52A4-03AF-408D-9ADF-28D7117FEA7F}">
  <dimension ref="A1:F44"/>
  <sheetViews>
    <sheetView tabSelected="1" workbookViewId="0"/>
  </sheetViews>
  <sheetFormatPr defaultRowHeight="15" x14ac:dyDescent="0.25"/>
  <cols>
    <col min="1" max="1" width="17.140625" customWidth="1"/>
    <col min="2" max="2" width="18.28515625" customWidth="1"/>
    <col min="3" max="3" width="17.85546875" customWidth="1"/>
    <col min="4" max="4" width="12.85546875" customWidth="1"/>
    <col min="5" max="5" width="19.42578125" customWidth="1"/>
    <col min="6" max="6" width="13.42578125" customWidth="1"/>
  </cols>
  <sheetData>
    <row r="1" spans="1:6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10</v>
      </c>
    </row>
    <row r="2" spans="1:6" ht="30" x14ac:dyDescent="0.25">
      <c r="A2" s="4" t="str">
        <f t="shared" ref="A2:A12" si="0">T("LABCONCO")</f>
        <v>LABCONCO</v>
      </c>
      <c r="B2" s="1" t="str">
        <f>T("3621304")</f>
        <v>3621304</v>
      </c>
      <c r="C2" s="1" t="str">
        <f t="shared" ref="C2:C31" si="1">T("BIOLOGICAL SAFETY CABINET")</f>
        <v>BIOLOGICAL SAFETY CABINET</v>
      </c>
      <c r="D2" s="1">
        <v>12</v>
      </c>
      <c r="E2" s="1" t="s">
        <v>5</v>
      </c>
      <c r="F2" s="9" t="s">
        <v>7</v>
      </c>
    </row>
    <row r="3" spans="1:6" ht="30" x14ac:dyDescent="0.25">
      <c r="A3" s="4" t="str">
        <f t="shared" si="0"/>
        <v>LABCONCO</v>
      </c>
      <c r="B3" s="1" t="str">
        <f>T("36212")</f>
        <v>36212</v>
      </c>
      <c r="C3" s="1" t="str">
        <f t="shared" si="1"/>
        <v>BIOLOGICAL SAFETY CABINET</v>
      </c>
      <c r="D3" s="1">
        <v>12</v>
      </c>
      <c r="E3" s="1" t="s">
        <v>5</v>
      </c>
      <c r="F3" s="9" t="s">
        <v>9</v>
      </c>
    </row>
    <row r="4" spans="1:6" ht="30" x14ac:dyDescent="0.25">
      <c r="A4" s="4" t="str">
        <f t="shared" si="0"/>
        <v>LABCONCO</v>
      </c>
      <c r="B4" s="1" t="str">
        <f>T("36212")</f>
        <v>36212</v>
      </c>
      <c r="C4" s="1" t="str">
        <f t="shared" si="1"/>
        <v>BIOLOGICAL SAFETY CABINET</v>
      </c>
      <c r="D4" s="1">
        <v>12</v>
      </c>
      <c r="E4" s="1" t="s">
        <v>5</v>
      </c>
      <c r="F4" s="9" t="s">
        <v>9</v>
      </c>
    </row>
    <row r="5" spans="1:6" ht="30" x14ac:dyDescent="0.25">
      <c r="A5" s="4" t="str">
        <f t="shared" si="0"/>
        <v>LABCONCO</v>
      </c>
      <c r="B5" s="1" t="str">
        <f>T("3440001")</f>
        <v>3440001</v>
      </c>
      <c r="C5" s="1" t="str">
        <f t="shared" si="1"/>
        <v>BIOLOGICAL SAFETY CABINET</v>
      </c>
      <c r="D5" s="1">
        <v>12</v>
      </c>
      <c r="E5" s="1" t="s">
        <v>5</v>
      </c>
      <c r="F5" s="9" t="s">
        <v>9</v>
      </c>
    </row>
    <row r="6" spans="1:6" ht="30" x14ac:dyDescent="0.25">
      <c r="A6" s="4" t="str">
        <f t="shared" si="0"/>
        <v>LABCONCO</v>
      </c>
      <c r="B6" s="1" t="str">
        <f>T("3440001")</f>
        <v>3440001</v>
      </c>
      <c r="C6" s="1" t="str">
        <f t="shared" si="1"/>
        <v>BIOLOGICAL SAFETY CABINET</v>
      </c>
      <c r="D6" s="1">
        <v>12</v>
      </c>
      <c r="E6" s="1" t="s">
        <v>5</v>
      </c>
      <c r="F6" s="9" t="s">
        <v>9</v>
      </c>
    </row>
    <row r="7" spans="1:6" ht="30" x14ac:dyDescent="0.25">
      <c r="A7" s="4" t="str">
        <f t="shared" si="0"/>
        <v>LABCONCO</v>
      </c>
      <c r="B7" s="1" t="str">
        <f>T("302611100")</f>
        <v>302611100</v>
      </c>
      <c r="C7" s="1" t="str">
        <f t="shared" si="1"/>
        <v>BIOLOGICAL SAFETY CABINET</v>
      </c>
      <c r="D7" s="1">
        <v>12</v>
      </c>
      <c r="E7" s="1" t="s">
        <v>5</v>
      </c>
      <c r="F7" s="9" t="s">
        <v>9</v>
      </c>
    </row>
    <row r="8" spans="1:6" ht="30" x14ac:dyDescent="0.25">
      <c r="A8" s="4" t="str">
        <f t="shared" si="0"/>
        <v>LABCONCO</v>
      </c>
      <c r="B8" s="1" t="str">
        <f>T("302411100")</f>
        <v>302411100</v>
      </c>
      <c r="C8" s="1" t="str">
        <f t="shared" si="1"/>
        <v>BIOLOGICAL SAFETY CABINET</v>
      </c>
      <c r="D8" s="1">
        <v>12</v>
      </c>
      <c r="E8" s="1" t="s">
        <v>5</v>
      </c>
      <c r="F8" s="9" t="s">
        <v>9</v>
      </c>
    </row>
    <row r="9" spans="1:6" ht="30" x14ac:dyDescent="0.25">
      <c r="A9" s="4" t="str">
        <f t="shared" si="0"/>
        <v>LABCONCO</v>
      </c>
      <c r="B9" s="1" t="str">
        <f>T("30261100")</f>
        <v>30261100</v>
      </c>
      <c r="C9" s="1" t="str">
        <f t="shared" si="1"/>
        <v>BIOLOGICAL SAFETY CABINET</v>
      </c>
      <c r="D9" s="1">
        <v>12</v>
      </c>
      <c r="E9" s="1" t="s">
        <v>5</v>
      </c>
      <c r="F9" s="9" t="s">
        <v>9</v>
      </c>
    </row>
    <row r="10" spans="1:6" ht="30" x14ac:dyDescent="0.25">
      <c r="A10" s="4" t="str">
        <f t="shared" si="0"/>
        <v>LABCONCO</v>
      </c>
      <c r="B10" s="1" t="str">
        <f>T("302680100")</f>
        <v>302680100</v>
      </c>
      <c r="C10" s="1" t="str">
        <f t="shared" si="1"/>
        <v>BIOLOGICAL SAFETY CABINET</v>
      </c>
      <c r="D10" s="1">
        <v>12</v>
      </c>
      <c r="E10" s="1" t="s">
        <v>5</v>
      </c>
      <c r="F10" s="9" t="s">
        <v>9</v>
      </c>
    </row>
    <row r="11" spans="1:6" ht="30" x14ac:dyDescent="0.25">
      <c r="A11" s="4" t="str">
        <f t="shared" si="0"/>
        <v>LABCONCO</v>
      </c>
      <c r="B11" s="1" t="str">
        <f>T("302481100")</f>
        <v>302481100</v>
      </c>
      <c r="C11" s="1" t="str">
        <f t="shared" si="1"/>
        <v>BIOLOGICAL SAFETY CABINET</v>
      </c>
      <c r="D11" s="1">
        <v>12</v>
      </c>
      <c r="E11" s="1" t="s">
        <v>5</v>
      </c>
      <c r="F11" s="9" t="s">
        <v>9</v>
      </c>
    </row>
    <row r="12" spans="1:6" ht="30" x14ac:dyDescent="0.25">
      <c r="A12" s="4" t="str">
        <f t="shared" si="0"/>
        <v>LABCONCO</v>
      </c>
      <c r="B12" s="1" t="str">
        <f>T("302411001")</f>
        <v>302411001</v>
      </c>
      <c r="C12" s="1" t="str">
        <f t="shared" si="1"/>
        <v>BIOLOGICAL SAFETY CABINET</v>
      </c>
      <c r="D12" s="1">
        <v>12</v>
      </c>
      <c r="E12" s="1" t="s">
        <v>5</v>
      </c>
      <c r="F12" s="9" t="s">
        <v>9</v>
      </c>
    </row>
    <row r="13" spans="1:6" ht="30" x14ac:dyDescent="0.25">
      <c r="A13" s="4" t="str">
        <f>T("GERMFREE")</f>
        <v>GERMFREE</v>
      </c>
      <c r="B13" s="1" t="str">
        <f>T("BBF-3SS")</f>
        <v>BBF-3SS</v>
      </c>
      <c r="C13" s="1" t="str">
        <f t="shared" si="1"/>
        <v>BIOLOGICAL SAFETY CABINET</v>
      </c>
      <c r="D13" s="1">
        <v>12</v>
      </c>
      <c r="E13" s="1" t="s">
        <v>5</v>
      </c>
      <c r="F13" s="9" t="s">
        <v>9</v>
      </c>
    </row>
    <row r="14" spans="1:6" ht="30" x14ac:dyDescent="0.25">
      <c r="A14" s="4" t="str">
        <f>T("GERMFREE")</f>
        <v>GERMFREE</v>
      </c>
      <c r="B14" s="1" t="s">
        <v>6</v>
      </c>
      <c r="C14" s="1" t="str">
        <f t="shared" si="1"/>
        <v>BIOLOGICAL SAFETY CABINET</v>
      </c>
      <c r="D14" s="1">
        <v>12</v>
      </c>
      <c r="E14" s="1" t="s">
        <v>5</v>
      </c>
      <c r="F14" s="10" t="s">
        <v>9</v>
      </c>
    </row>
    <row r="15" spans="1:6" ht="30" x14ac:dyDescent="0.25">
      <c r="A15" s="5" t="s">
        <v>11</v>
      </c>
      <c r="B15" s="2">
        <v>302411</v>
      </c>
      <c r="C15" s="1" t="str">
        <f t="shared" si="1"/>
        <v>BIOLOGICAL SAFETY CABINET</v>
      </c>
      <c r="D15" s="1">
        <v>12</v>
      </c>
      <c r="E15" s="1" t="s">
        <v>5</v>
      </c>
      <c r="F15" s="10" t="s">
        <v>9</v>
      </c>
    </row>
    <row r="16" spans="1:6" ht="30" x14ac:dyDescent="0.25">
      <c r="A16" s="4" t="str">
        <f t="shared" ref="A16:A31" si="2">T("LABCONCO")</f>
        <v>LABCONCO</v>
      </c>
      <c r="B16" s="1" t="str">
        <f>T("36214")</f>
        <v>36214</v>
      </c>
      <c r="C16" s="1" t="str">
        <f t="shared" si="1"/>
        <v>BIOLOGICAL SAFETY CABINET</v>
      </c>
      <c r="D16" s="1">
        <v>12</v>
      </c>
      <c r="E16" s="1" t="s">
        <v>5</v>
      </c>
      <c r="F16" s="9" t="s">
        <v>8</v>
      </c>
    </row>
    <row r="17" spans="1:6" ht="30" x14ac:dyDescent="0.25">
      <c r="A17" s="4" t="str">
        <f t="shared" si="2"/>
        <v>LABCONCO</v>
      </c>
      <c r="B17" s="1" t="str">
        <f>T("36214")</f>
        <v>36214</v>
      </c>
      <c r="C17" s="1" t="str">
        <f t="shared" si="1"/>
        <v>BIOLOGICAL SAFETY CABINET</v>
      </c>
      <c r="D17" s="1">
        <v>12</v>
      </c>
      <c r="E17" s="1" t="s">
        <v>5</v>
      </c>
      <c r="F17" s="9" t="s">
        <v>8</v>
      </c>
    </row>
    <row r="18" spans="1:6" ht="30" x14ac:dyDescent="0.25">
      <c r="A18" s="4" t="str">
        <f t="shared" si="2"/>
        <v>LABCONCO</v>
      </c>
      <c r="B18" s="1">
        <v>303681101</v>
      </c>
      <c r="C18" s="1" t="str">
        <f t="shared" si="1"/>
        <v>BIOLOGICAL SAFETY CABINET</v>
      </c>
      <c r="D18" s="1">
        <v>12</v>
      </c>
      <c r="E18" s="1" t="s">
        <v>5</v>
      </c>
      <c r="F18" s="10" t="s">
        <v>8</v>
      </c>
    </row>
    <row r="19" spans="1:6" ht="30" x14ac:dyDescent="0.25">
      <c r="A19" s="4" t="str">
        <f t="shared" si="2"/>
        <v>LABCONCO</v>
      </c>
      <c r="B19" s="1">
        <v>303681101</v>
      </c>
      <c r="C19" s="1" t="str">
        <f t="shared" si="1"/>
        <v>BIOLOGICAL SAFETY CABINET</v>
      </c>
      <c r="D19" s="1">
        <v>12</v>
      </c>
      <c r="E19" s="1" t="s">
        <v>5</v>
      </c>
      <c r="F19" s="10" t="s">
        <v>8</v>
      </c>
    </row>
    <row r="20" spans="1:6" ht="30" x14ac:dyDescent="0.25">
      <c r="A20" s="4" t="str">
        <f t="shared" si="2"/>
        <v>LABCONCO</v>
      </c>
      <c r="B20" s="1">
        <v>303681101</v>
      </c>
      <c r="C20" s="1" t="str">
        <f t="shared" si="1"/>
        <v>BIOLOGICAL SAFETY CABINET</v>
      </c>
      <c r="D20" s="1">
        <v>12</v>
      </c>
      <c r="E20" s="1" t="s">
        <v>5</v>
      </c>
      <c r="F20" s="10" t="s">
        <v>8</v>
      </c>
    </row>
    <row r="21" spans="1:6" ht="30" x14ac:dyDescent="0.25">
      <c r="A21" s="4" t="str">
        <f t="shared" si="2"/>
        <v>LABCONCO</v>
      </c>
      <c r="B21" s="1">
        <v>303681101</v>
      </c>
      <c r="C21" s="1" t="str">
        <f t="shared" si="1"/>
        <v>BIOLOGICAL SAFETY CABINET</v>
      </c>
      <c r="D21" s="1">
        <v>12</v>
      </c>
      <c r="E21" s="1" t="s">
        <v>5</v>
      </c>
      <c r="F21" s="10" t="s">
        <v>8</v>
      </c>
    </row>
    <row r="22" spans="1:6" ht="30" x14ac:dyDescent="0.25">
      <c r="A22" s="4" t="str">
        <f t="shared" si="2"/>
        <v>LABCONCO</v>
      </c>
      <c r="B22" s="1">
        <v>303681101</v>
      </c>
      <c r="C22" s="1" t="str">
        <f t="shared" si="1"/>
        <v>BIOLOGICAL SAFETY CABINET</v>
      </c>
      <c r="D22" s="1">
        <v>12</v>
      </c>
      <c r="E22" s="1" t="s">
        <v>5</v>
      </c>
      <c r="F22" s="10" t="s">
        <v>8</v>
      </c>
    </row>
    <row r="23" spans="1:6" ht="30" x14ac:dyDescent="0.25">
      <c r="A23" s="4" t="str">
        <f t="shared" si="2"/>
        <v>LABCONCO</v>
      </c>
      <c r="B23" s="1">
        <v>303681101</v>
      </c>
      <c r="C23" s="1" t="str">
        <f t="shared" si="1"/>
        <v>BIOLOGICAL SAFETY CABINET</v>
      </c>
      <c r="D23" s="1">
        <v>12</v>
      </c>
      <c r="E23" s="1" t="s">
        <v>5</v>
      </c>
      <c r="F23" s="10" t="s">
        <v>8</v>
      </c>
    </row>
    <row r="24" spans="1:6" ht="30" x14ac:dyDescent="0.25">
      <c r="A24" s="4" t="str">
        <f t="shared" si="2"/>
        <v>LABCONCO</v>
      </c>
      <c r="B24" s="1">
        <v>304611101</v>
      </c>
      <c r="C24" s="1" t="str">
        <f t="shared" si="1"/>
        <v>BIOLOGICAL SAFETY CABINET</v>
      </c>
      <c r="D24" s="1">
        <v>12</v>
      </c>
      <c r="E24" s="1" t="s">
        <v>5</v>
      </c>
      <c r="F24" s="10" t="s">
        <v>20</v>
      </c>
    </row>
    <row r="25" spans="1:6" ht="30" x14ac:dyDescent="0.25">
      <c r="A25" s="4" t="str">
        <f t="shared" si="2"/>
        <v>LABCONCO</v>
      </c>
      <c r="B25" s="1">
        <v>304611101</v>
      </c>
      <c r="C25" s="1" t="str">
        <f t="shared" si="1"/>
        <v>BIOLOGICAL SAFETY CABINET</v>
      </c>
      <c r="D25" s="1">
        <v>12</v>
      </c>
      <c r="E25" s="1" t="s">
        <v>5</v>
      </c>
      <c r="F25" s="10" t="s">
        <v>20</v>
      </c>
    </row>
    <row r="26" spans="1:6" ht="30" x14ac:dyDescent="0.25">
      <c r="A26" s="4" t="str">
        <f t="shared" si="2"/>
        <v>LABCONCO</v>
      </c>
      <c r="B26" s="1">
        <v>304611101</v>
      </c>
      <c r="C26" s="1" t="str">
        <f t="shared" si="1"/>
        <v>BIOLOGICAL SAFETY CABINET</v>
      </c>
      <c r="D26" s="1">
        <v>12</v>
      </c>
      <c r="E26" s="1" t="s">
        <v>5</v>
      </c>
      <c r="F26" s="10" t="s">
        <v>20</v>
      </c>
    </row>
    <row r="27" spans="1:6" ht="30" x14ac:dyDescent="0.25">
      <c r="A27" s="4" t="str">
        <f t="shared" si="2"/>
        <v>LABCONCO</v>
      </c>
      <c r="B27" s="1">
        <v>304611101</v>
      </c>
      <c r="C27" s="1" t="str">
        <f t="shared" si="1"/>
        <v>BIOLOGICAL SAFETY CABINET</v>
      </c>
      <c r="D27" s="1">
        <v>12</v>
      </c>
      <c r="E27" s="1" t="s">
        <v>5</v>
      </c>
      <c r="F27" s="10" t="s">
        <v>20</v>
      </c>
    </row>
    <row r="28" spans="1:6" ht="30" x14ac:dyDescent="0.25">
      <c r="A28" s="4" t="str">
        <f t="shared" si="2"/>
        <v>LABCONCO</v>
      </c>
      <c r="B28" s="1">
        <v>304611101</v>
      </c>
      <c r="C28" s="1" t="str">
        <f t="shared" si="1"/>
        <v>BIOLOGICAL SAFETY CABINET</v>
      </c>
      <c r="D28" s="1">
        <v>12</v>
      </c>
      <c r="E28" s="1" t="s">
        <v>5</v>
      </c>
      <c r="F28" s="10" t="s">
        <v>20</v>
      </c>
    </row>
    <row r="29" spans="1:6" ht="30" x14ac:dyDescent="0.25">
      <c r="A29" s="4" t="str">
        <f t="shared" si="2"/>
        <v>LABCONCO</v>
      </c>
      <c r="B29" s="1">
        <v>304611101</v>
      </c>
      <c r="C29" s="1" t="str">
        <f t="shared" si="1"/>
        <v>BIOLOGICAL SAFETY CABINET</v>
      </c>
      <c r="D29" s="1">
        <v>12</v>
      </c>
      <c r="E29" s="1" t="s">
        <v>5</v>
      </c>
      <c r="F29" s="10" t="s">
        <v>20</v>
      </c>
    </row>
    <row r="30" spans="1:6" ht="30" x14ac:dyDescent="0.25">
      <c r="A30" s="4" t="str">
        <f t="shared" si="2"/>
        <v>LABCONCO</v>
      </c>
      <c r="B30" s="1">
        <v>304611101</v>
      </c>
      <c r="C30" s="1" t="str">
        <f t="shared" si="1"/>
        <v>BIOLOGICAL SAFETY CABINET</v>
      </c>
      <c r="D30" s="1">
        <v>12</v>
      </c>
      <c r="E30" s="1" t="s">
        <v>5</v>
      </c>
      <c r="F30" s="10" t="s">
        <v>20</v>
      </c>
    </row>
    <row r="31" spans="1:6" ht="30" x14ac:dyDescent="0.25">
      <c r="A31" s="4" t="str">
        <f t="shared" si="2"/>
        <v>LABCONCO</v>
      </c>
      <c r="B31" s="1">
        <v>304611101</v>
      </c>
      <c r="C31" s="1" t="str">
        <f t="shared" si="1"/>
        <v>BIOLOGICAL SAFETY CABINET</v>
      </c>
      <c r="D31" s="1">
        <v>12</v>
      </c>
      <c r="E31" s="1" t="s">
        <v>5</v>
      </c>
      <c r="F31" s="10" t="s">
        <v>20</v>
      </c>
    </row>
    <row r="32" spans="1:6" ht="30" x14ac:dyDescent="0.25">
      <c r="A32" s="4" t="s">
        <v>22</v>
      </c>
      <c r="B32" s="2" t="s">
        <v>23</v>
      </c>
      <c r="C32" s="3" t="s">
        <v>25</v>
      </c>
      <c r="D32" s="1">
        <v>12</v>
      </c>
      <c r="E32" s="1" t="s">
        <v>5</v>
      </c>
      <c r="F32" s="9" t="s">
        <v>27</v>
      </c>
    </row>
    <row r="33" spans="1:6" ht="30" x14ac:dyDescent="0.25">
      <c r="A33" s="4" t="s">
        <v>22</v>
      </c>
      <c r="B33" s="2" t="s">
        <v>23</v>
      </c>
      <c r="C33" s="3" t="s">
        <v>26</v>
      </c>
      <c r="D33" s="1">
        <v>12</v>
      </c>
      <c r="E33" s="1" t="s">
        <v>5</v>
      </c>
      <c r="F33" s="9" t="s">
        <v>27</v>
      </c>
    </row>
    <row r="34" spans="1:6" ht="30" x14ac:dyDescent="0.25">
      <c r="A34" s="4" t="s">
        <v>21</v>
      </c>
      <c r="B34" s="1" t="str">
        <f>T("N/A")</f>
        <v>N/A</v>
      </c>
      <c r="C34" s="3" t="s">
        <v>24</v>
      </c>
      <c r="D34" s="1">
        <v>12</v>
      </c>
      <c r="E34" s="1" t="s">
        <v>5</v>
      </c>
      <c r="F34" s="9" t="s">
        <v>27</v>
      </c>
    </row>
    <row r="35" spans="1:6" ht="30" x14ac:dyDescent="0.25">
      <c r="A35" s="4" t="str">
        <f>T("FORMA SCIENTIFIC")</f>
        <v>FORMA SCIENTIFIC</v>
      </c>
      <c r="B35" s="1" t="str">
        <f>T("1852")</f>
        <v>1852</v>
      </c>
      <c r="C35" s="1" t="str">
        <f>T("CLEAN BENCH")</f>
        <v>CLEAN BENCH</v>
      </c>
      <c r="D35" s="1">
        <v>12</v>
      </c>
      <c r="E35" s="1" t="s">
        <v>5</v>
      </c>
      <c r="F35" s="9" t="s">
        <v>27</v>
      </c>
    </row>
    <row r="36" spans="1:6" x14ac:dyDescent="0.25">
      <c r="A36" s="4" t="s">
        <v>11</v>
      </c>
      <c r="B36" s="1" t="s">
        <v>12</v>
      </c>
      <c r="C36" s="1" t="s">
        <v>13</v>
      </c>
      <c r="D36" s="1">
        <v>12</v>
      </c>
      <c r="E36" s="1" t="s">
        <v>5</v>
      </c>
      <c r="F36" s="13" t="s">
        <v>27</v>
      </c>
    </row>
    <row r="37" spans="1:6" x14ac:dyDescent="0.25">
      <c r="A37" s="4" t="s">
        <v>11</v>
      </c>
      <c r="B37" s="1" t="s">
        <v>14</v>
      </c>
      <c r="C37" s="1" t="s">
        <v>13</v>
      </c>
      <c r="D37" s="1">
        <v>12</v>
      </c>
      <c r="E37" s="1" t="s">
        <v>5</v>
      </c>
      <c r="F37" s="13" t="s">
        <v>27</v>
      </c>
    </row>
    <row r="38" spans="1:6" x14ac:dyDescent="0.25">
      <c r="A38" s="4" t="s">
        <v>11</v>
      </c>
      <c r="B38" s="1" t="s">
        <v>15</v>
      </c>
      <c r="C38" s="1" t="s">
        <v>13</v>
      </c>
      <c r="D38" s="1">
        <v>12</v>
      </c>
      <c r="E38" s="1" t="s">
        <v>5</v>
      </c>
      <c r="F38" s="13" t="s">
        <v>27</v>
      </c>
    </row>
    <row r="39" spans="1:6" x14ac:dyDescent="0.25">
      <c r="A39" s="4" t="s">
        <v>11</v>
      </c>
      <c r="B39" s="1" t="s">
        <v>14</v>
      </c>
      <c r="C39" s="1" t="s">
        <v>13</v>
      </c>
      <c r="D39" s="1">
        <v>12</v>
      </c>
      <c r="E39" s="1" t="s">
        <v>5</v>
      </c>
      <c r="F39" s="13" t="s">
        <v>27</v>
      </c>
    </row>
    <row r="40" spans="1:6" x14ac:dyDescent="0.25">
      <c r="A40" s="4" t="s">
        <v>11</v>
      </c>
      <c r="B40" s="1" t="s">
        <v>16</v>
      </c>
      <c r="C40" s="1" t="s">
        <v>13</v>
      </c>
      <c r="D40" s="1">
        <v>12</v>
      </c>
      <c r="E40" s="1" t="s">
        <v>5</v>
      </c>
      <c r="F40" s="13" t="s">
        <v>27</v>
      </c>
    </row>
    <row r="41" spans="1:6" x14ac:dyDescent="0.25">
      <c r="A41" s="4" t="s">
        <v>11</v>
      </c>
      <c r="B41" s="1" t="s">
        <v>17</v>
      </c>
      <c r="C41" s="1" t="s">
        <v>13</v>
      </c>
      <c r="D41" s="1">
        <v>12</v>
      </c>
      <c r="E41" s="1" t="s">
        <v>5</v>
      </c>
      <c r="F41" s="13" t="s">
        <v>27</v>
      </c>
    </row>
    <row r="42" spans="1:6" x14ac:dyDescent="0.25">
      <c r="A42" s="4" t="s">
        <v>18</v>
      </c>
      <c r="B42" s="1" t="s">
        <v>19</v>
      </c>
      <c r="C42" s="1" t="s">
        <v>13</v>
      </c>
      <c r="D42" s="1">
        <v>12</v>
      </c>
      <c r="E42" s="1" t="s">
        <v>5</v>
      </c>
      <c r="F42" s="13" t="s">
        <v>27</v>
      </c>
    </row>
    <row r="43" spans="1:6" x14ac:dyDescent="0.25">
      <c r="A43" s="4" t="s">
        <v>11</v>
      </c>
      <c r="B43" s="2">
        <v>111600000</v>
      </c>
      <c r="C43" s="1" t="s">
        <v>13</v>
      </c>
      <c r="D43" s="1">
        <v>12</v>
      </c>
      <c r="E43" s="1" t="s">
        <v>5</v>
      </c>
      <c r="F43" s="13" t="s">
        <v>27</v>
      </c>
    </row>
    <row r="44" spans="1:6" x14ac:dyDescent="0.25">
      <c r="A44" s="11" t="str">
        <f>T("LABCONCO")</f>
        <v>LABCONCO</v>
      </c>
      <c r="B44" s="12" t="str">
        <f>T("5065500")</f>
        <v>5065500</v>
      </c>
      <c r="C44" s="12" t="str">
        <f>T("GLOVE BOX")</f>
        <v>GLOVE BOX</v>
      </c>
      <c r="D44" s="12">
        <v>12</v>
      </c>
      <c r="E44" s="12" t="s">
        <v>5</v>
      </c>
      <c r="F44" s="14" t="s">
        <v>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FH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Hovan, Gregory (DHSS)</dc:creator>
  <cp:lastModifiedBy>Clark, Sandra (OMB)</cp:lastModifiedBy>
  <cp:lastPrinted>2024-08-19T17:03:02Z</cp:lastPrinted>
  <dcterms:created xsi:type="dcterms:W3CDTF">2021-11-22T17:55:33Z</dcterms:created>
  <dcterms:modified xsi:type="dcterms:W3CDTF">2024-11-07T20:17:51Z</dcterms:modified>
</cp:coreProperties>
</file>