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707 Law Enforcement Equipment\27707\RFP\"/>
    </mc:Choice>
  </mc:AlternateContent>
  <xr:revisionPtr revIDLastSave="0" documentId="13_ncr:1_{19A37157-E2EB-41D3-B8A2-52A489BA91B9}" xr6:coauthVersionLast="47" xr6:coauthVersionMax="47" xr10:uidLastSave="{00000000-0000-0000-0000-000000000000}"/>
  <workbookProtection lockStructure="1"/>
  <bookViews>
    <workbookView xWindow="-108" yWindow="-108" windowWidth="23256" windowHeight="12456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/>
  <c r="I3" i="2"/>
  <c r="K56" i="2"/>
  <c r="K24" i="2"/>
  <c r="B28" i="2"/>
  <c r="K55" i="2"/>
  <c r="K50" i="2"/>
  <c r="B42" i="2"/>
  <c r="K52" i="2"/>
  <c r="K20" i="2"/>
  <c r="B20" i="2"/>
  <c r="B24" i="2"/>
  <c r="K51" i="2"/>
  <c r="K19" i="2"/>
  <c r="B39" i="2"/>
  <c r="K46" i="2"/>
  <c r="K14" i="2"/>
  <c r="B38" i="2"/>
  <c r="K45" i="2"/>
  <c r="K13" i="2"/>
  <c r="B33" i="2"/>
  <c r="K43" i="2"/>
  <c r="K11" i="2"/>
  <c r="B23" i="2"/>
  <c r="B30" i="2"/>
  <c r="B57" i="2"/>
  <c r="B27" i="2"/>
  <c r="B11" i="2"/>
  <c r="B26" i="2"/>
  <c r="B21" i="2"/>
  <c r="K35" i="2"/>
  <c r="B10" i="2"/>
  <c r="K29" i="2"/>
  <c r="B49" i="2"/>
  <c r="B14" i="2"/>
  <c r="B13" i="2"/>
  <c r="K22" i="2"/>
  <c r="K53" i="2"/>
  <c r="B41" i="2"/>
  <c r="K49" i="2"/>
  <c r="K48" i="2"/>
  <c r="K16" i="2"/>
  <c r="B12" i="2"/>
  <c r="B16" i="2"/>
  <c r="K47" i="2"/>
  <c r="K15" i="2"/>
  <c r="B35" i="2"/>
  <c r="K42" i="2"/>
  <c r="K10" i="2"/>
  <c r="B34" i="2"/>
  <c r="K41" i="2"/>
  <c r="K9" i="2"/>
  <c r="B29" i="2"/>
  <c r="B8" i="2"/>
  <c r="K38" i="2"/>
  <c r="B22" i="2"/>
  <c r="K37" i="2"/>
  <c r="B25" i="2"/>
  <c r="K39" i="2"/>
  <c r="B59" i="2"/>
  <c r="K34" i="2"/>
  <c r="B58" i="2"/>
  <c r="K33" i="2"/>
  <c r="B53" i="2"/>
  <c r="B56" i="2"/>
  <c r="K30" i="2"/>
  <c r="B54" i="2"/>
  <c r="B17" i="2"/>
  <c r="K31" i="2"/>
  <c r="K58" i="2"/>
  <c r="K26" i="2"/>
  <c r="B50" i="2"/>
  <c r="K59" i="2"/>
  <c r="K27" i="2"/>
  <c r="B47" i="2"/>
  <c r="K23" i="2"/>
  <c r="B43" i="2"/>
  <c r="K44" i="2"/>
  <c r="K12" i="2"/>
  <c r="B31" i="2"/>
  <c r="B55" i="2"/>
  <c r="B48" i="2"/>
  <c r="K57" i="2"/>
  <c r="K28" i="2"/>
  <c r="B36" i="2"/>
  <c r="K21" i="2"/>
  <c r="B9" i="2"/>
  <c r="B37" i="2"/>
  <c r="K40" i="2"/>
  <c r="K8" i="2"/>
  <c r="B19" i="2"/>
  <c r="B15" i="2"/>
  <c r="B18" i="2"/>
  <c r="K32" i="2"/>
  <c r="B44" i="2"/>
  <c r="B51" i="2"/>
  <c r="K25" i="2"/>
  <c r="B45" i="2"/>
  <c r="B40" i="2"/>
  <c r="K54" i="2"/>
  <c r="B46" i="2"/>
  <c r="B32" i="2"/>
  <c r="K18" i="2"/>
  <c r="K17" i="2"/>
  <c r="K36" i="2"/>
  <c r="B52" i="2"/>
  <c r="B3" i="2" l="1"/>
  <c r="K62" i="2"/>
  <c r="K60" i="2"/>
</calcChain>
</file>

<file path=xl/sharedStrings.xml><?xml version="1.0" encoding="utf-8"?>
<sst xmlns="http://schemas.openxmlformats.org/spreadsheetml/2006/main" count="188" uniqueCount="133">
  <si>
    <t>aa752c10c6874796abdef0802a983a1342415ed37aacbbdee032fccc23e309f20f0d4bdb9157b5b0afad0db8d5cc9e79b9684949d9ce36fba2a9deef0021349bNgdCWC0nvW7QCwst1e8XHUByusHmbHBvvuJIBd0lCf6KnZPr933YaMh1onMGRFGn</t>
  </si>
  <si>
    <t>27707 Appendix B - Pricing Bid Table (BT-69EU)</t>
  </si>
  <si>
    <t>Tactical Equipment &amp; Supplies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</si>
  <si>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</si>
  <si>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</si>
  <si>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</si>
  <si>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Text</t>
  </si>
  <si>
    <t>Numeric</t>
  </si>
  <si>
    <t>Status</t>
  </si>
  <si>
    <t>Bid/No Bid Decision</t>
  </si>
  <si>
    <t>#</t>
  </si>
  <si>
    <t>Product Description</t>
  </si>
  <si>
    <t>Manufacturer</t>
  </si>
  <si>
    <t>MFG Item #</t>
  </si>
  <si>
    <t>LIST PRICE</t>
  </si>
  <si>
    <t>PRICE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</si>
  <si>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</si>
  <si>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</si>
  <si>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</si>
  <si>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</si>
  <si>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</si>
  <si>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</si>
  <si>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BidTableItemResponse:350727</t>
  </si>
  <si>
    <t>BidTableItemResponse:350728</t>
  </si>
  <si>
    <t>BidTableItemResponse:350732</t>
  </si>
  <si>
    <t>BidTableItemResponse:350731</t>
  </si>
  <si>
    <t>BidTableFormula:175398</t>
  </si>
  <si>
    <t>No Bid</t>
  </si>
  <si>
    <t>#1-1</t>
  </si>
  <si>
    <t xml:space="preserve">
DSP Sig Sauer P320 pro, full-size, 9mm (with agency Logo)
</t>
  </si>
  <si>
    <t>#1-2</t>
  </si>
  <si>
    <t xml:space="preserve">
DSP Sig Sauer P320 pro, full-size, 9mm
</t>
  </si>
  <si>
    <t>#1-3</t>
  </si>
  <si>
    <t xml:space="preserve">
DSP  Sig Sauer M400 pro patrol rifle (caliber556NATO), 11.5"
</t>
  </si>
  <si>
    <t>#1-4</t>
  </si>
  <si>
    <t xml:space="preserve">
DSP  Sig Sauer M400 pro patrol rifle (caliber556NATO), 16" Barrel
</t>
  </si>
  <si>
    <t>#1-5</t>
  </si>
  <si>
    <t xml:space="preserve">
Sig Sauer MCX Rifle
</t>
  </si>
  <si>
    <t>#1-6</t>
  </si>
  <si>
    <t xml:space="preserve">
Sig Sauer P365 Macro
</t>
  </si>
  <si>
    <t>#1-7</t>
  </si>
  <si>
    <t xml:space="preserve">
Glock Model 19 in 9mm
</t>
  </si>
  <si>
    <t>#1-8</t>
  </si>
  <si>
    <t xml:space="preserve">
Glock Model 45, 9mm
</t>
  </si>
  <si>
    <t>#1-9</t>
  </si>
  <si>
    <t xml:space="preserve">
Glock 17 Gen 6 COA, 9MM
</t>
  </si>
  <si>
    <t>#1-10</t>
  </si>
  <si>
    <t xml:space="preserve">
Shadow Systems MR 920 pistol (caliber9 mm)
</t>
  </si>
  <si>
    <t>#1-11</t>
  </si>
  <si>
    <t xml:space="preserve">
Smith &amp; Wesson 2.0 9mm
</t>
  </si>
  <si>
    <t>#1-12</t>
  </si>
  <si>
    <t xml:space="preserve">
Smith &amp; Wesson 14087  M&amp;P 9 M2.0 WACRO NTS WForward Serrations, Flat Trigger, BLK,  9mm Luger 4.25in 3-17RD - Optic Height Night Sights
</t>
  </si>
  <si>
    <t>#1-13</t>
  </si>
  <si>
    <t xml:space="preserve">
Remington 870 Police Magnum, with weapon-mounted light, sling
</t>
  </si>
  <si>
    <t>#1-14</t>
  </si>
  <si>
    <t xml:space="preserve">
Safariland 7378RDS - 7TS ALS Concealment Paddle &amp; Belt Loop Combo Holster
</t>
  </si>
  <si>
    <t>#1-15</t>
  </si>
  <si>
    <t xml:space="preserve">
Level 3 Retention Holster (Hood/strap + trigger guard lock)
</t>
  </si>
  <si>
    <t>#1-16</t>
  </si>
  <si>
    <t xml:space="preserve">
Safariland 6360RDS No Light w/ Sentry
</t>
  </si>
  <si>
    <t>#1-17</t>
  </si>
  <si>
    <t xml:space="preserve">
Friskmaster Cut - Needle Resistant Glove
</t>
  </si>
  <si>
    <t>#1-18</t>
  </si>
  <si>
    <t xml:space="preserve">
Factory 17-Round Magazine
</t>
  </si>
  <si>
    <t>#1-19</t>
  </si>
  <si>
    <t xml:space="preserve">
Streamlight 69110 TLR-1 - Includes Rail Locating Keys And Lithium Batteries
</t>
  </si>
  <si>
    <t>#1-20</t>
  </si>
  <si>
    <t xml:space="preserve">
Aimpoint ACRO P-2 5MOA Red Dot Site
</t>
  </si>
  <si>
    <t>#1-21</t>
  </si>
  <si>
    <t xml:space="preserve">
Safariland 7360-75227-411 Holster
</t>
  </si>
  <si>
    <t>#1-22</t>
  </si>
  <si>
    <t xml:space="preserve">
Sig Sauer Romeo-X Enclosed Red Dot Sight
</t>
  </si>
  <si>
    <t>#1-23</t>
  </si>
  <si>
    <t xml:space="preserve">
Baton Length - Front Draw 24 Inch With 360-degree Swivel
</t>
  </si>
  <si>
    <t>#1-24</t>
  </si>
  <si>
    <t xml:space="preserve">
Baton Length - Front Draw 21 Inch  - 24 Inch
</t>
  </si>
  <si>
    <t>#1-25</t>
  </si>
  <si>
    <t xml:space="preserve">
Nightstick TCM-10
</t>
  </si>
  <si>
    <t>#1-26</t>
  </si>
  <si>
    <t xml:space="preserve">
Nightstick TCM10 WML
</t>
  </si>
  <si>
    <t>#1-27</t>
  </si>
  <si>
    <t xml:space="preserve">
Safariland 190-13PBL Handcuff Pouches
</t>
  </si>
  <si>
    <t>#1-28</t>
  </si>
  <si>
    <t xml:space="preserve">
Safariland 33-2V Glove Pouches
</t>
  </si>
  <si>
    <t>#1-29</t>
  </si>
  <si>
    <t xml:space="preserve">
Safariland 573-83-21 Magazine/Handcuff Pouch
</t>
  </si>
  <si>
    <t>#1-30</t>
  </si>
  <si>
    <t xml:space="preserve">
Safariland 7950/7200 duty belt
</t>
  </si>
  <si>
    <t>#1-31</t>
  </si>
  <si>
    <t xml:space="preserve">
Safariland Holle 2.25" duty belt
</t>
  </si>
  <si>
    <t>#1-32</t>
  </si>
  <si>
    <t xml:space="preserve">
Monadnock TR1000 Non-Ballistic Helmet w/ Faceshield
</t>
  </si>
  <si>
    <t>#1-33</t>
  </si>
  <si>
    <t xml:space="preserve">
Monadnock TR-1000 Half Shell Non-Ballistic Riot Helmet With Face Shield
</t>
  </si>
  <si>
    <t>#1-34</t>
  </si>
  <si>
    <t xml:space="preserve">
Monadnock 2004 MP-36 36" Riot Baton
</t>
  </si>
  <si>
    <t>#1-35</t>
  </si>
  <si>
    <t xml:space="preserve">
Monadnock 2036H Riot Shield
</t>
  </si>
  <si>
    <t>#1-36</t>
  </si>
  <si>
    <t xml:space="preserve">
SWAT Trauma Kit: 1x Celox Rapid; 2x Fox Seal; 1x Battle Bandage; 1x Battle Wrap; 1x Micro Trauma Pouch
</t>
  </si>
  <si>
    <t>#1-37</t>
  </si>
  <si>
    <t xml:space="preserve">
SABRE MK-3 Crossfire Gel (Pepper Spray gel)
</t>
  </si>
  <si>
    <t>#1-38</t>
  </si>
  <si>
    <t xml:space="preserve">
SABRE 1.33pct MC 3.0 oz Crossfire Stream MK-4
</t>
  </si>
  <si>
    <t>#1-39</t>
  </si>
  <si>
    <t xml:space="preserve">
Safariland 7360 SIG P320C SAFSEV BLK RH
</t>
  </si>
  <si>
    <t>#1-40</t>
  </si>
  <si>
    <t xml:space="preserve">
LIVE-X PAVA - OC Powder Projectiles - 37
</t>
  </si>
  <si>
    <t>#1-41</t>
  </si>
  <si>
    <t xml:space="preserve">
TASER X-7 w/ holster
</t>
  </si>
  <si>
    <t>#1-42</t>
  </si>
  <si>
    <t xml:space="preserve">
Motorola Radio Clip and Carrier
</t>
  </si>
  <si>
    <t>#1-43</t>
  </si>
  <si>
    <t xml:space="preserve">
ProTac 2.0 - Includes USB-C Cord
</t>
  </si>
  <si>
    <t>#1-44</t>
  </si>
  <si>
    <t xml:space="preserve">
Safariland Model 190 Handcuffs
</t>
  </si>
  <si>
    <t>#1-45</t>
  </si>
  <si>
    <t xml:space="preserve">
M1900 Nickle Leg Irons
</t>
  </si>
  <si>
    <t>#1-46</t>
  </si>
  <si>
    <t xml:space="preserve">
Waist Chain - Linked Cuffs - 54 Inch Chain
</t>
  </si>
  <si>
    <t>#1-47</t>
  </si>
  <si>
    <t xml:space="preserve">
Peerless 702C Oversize Chain Link Handcuff - Nickel Finish  -  UPC 817086010515
</t>
  </si>
  <si>
    <t>#1-48</t>
  </si>
  <si>
    <t xml:space="preserve">
Belt Keeper 4-Pack Blk Pln Chrome
</t>
  </si>
  <si>
    <t>#1-49</t>
  </si>
  <si>
    <t xml:space="preserve">
6170 Skat Shell Multiple Projectile OC
</t>
  </si>
  <si>
    <t>#1-50</t>
  </si>
  <si>
    <t xml:space="preserve">
Tactical Vest
</t>
  </si>
  <si>
    <t>#1-51</t>
  </si>
  <si>
    <t>#1-52</t>
  </si>
  <si>
    <t xml:space="preserve">
Sig Sauer SLX556C Suppressor
</t>
  </si>
  <si>
    <t>Basket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</si>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</sst>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1" x14ac:knownFonts="1">
    <font>
      <sz val="12"/>
      <color rgb="FF000000"/>
      <name val="Arial"/>
    </font>
    <font>
      <b/>
      <sz val="22"/>
      <color rgb="FF404040"/>
      <name val="Arial"/>
    </font>
    <font>
      <b/>
      <sz val="14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2" fillId="2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4" sqref="B14:E14"/>
    </sheetView>
  </sheetViews>
  <sheetFormatPr defaultRowHeight="15" x14ac:dyDescent="0.25"/>
  <cols>
    <col min="2" max="5" width="25" customWidth="1"/>
    <col min="702" max="702" width="9.08984375" hidden="1"/>
  </cols>
  <sheetData>
    <row r="2" spans="2:5" ht="80.099999999999994" customHeight="1" x14ac:dyDescent="0.25"/>
    <row r="8" spans="2:5" ht="32.1" customHeight="1" x14ac:dyDescent="0.25">
      <c r="B8" s="16" t="s">
        <v>1</v>
      </c>
      <c r="C8" s="17"/>
      <c r="D8" s="17"/>
      <c r="E8" s="17"/>
    </row>
    <row r="10" spans="2:5" ht="18" customHeight="1" x14ac:dyDescent="0.25">
      <c r="B10" s="18" t="s">
        <v>2</v>
      </c>
      <c r="C10" s="17"/>
      <c r="D10" s="17"/>
      <c r="E10" s="17"/>
    </row>
    <row r="12" spans="2:5" ht="28.2" x14ac:dyDescent="0.25">
      <c r="B12" s="2" t="s">
        <v>3</v>
      </c>
    </row>
    <row r="14" spans="2:5" ht="399.9" customHeight="1" x14ac:dyDescent="0.25">
      <c r="B14" s="19" t="s">
        <v>4</v>
      </c>
      <c r="C14" s="19"/>
      <c r="D14" s="19"/>
      <c r="E14" s="19"/>
    </row>
    <row r="702" spans="702:702" x14ac:dyDescent="0.25">
      <c r="ZZ702" s="1" t="s">
        <v>0</v>
      </c>
    </row>
  </sheetData>
  <sheetProtection password="E36C" sheet="1" objects="1" scenarios="1" insertHyperlinks="0"/>
  <mergeCells count="3">
    <mergeCell ref="B8:E8"/>
    <mergeCell ref="B10:E10"/>
    <mergeCell ref="B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62"/>
  <sheetViews>
    <sheetView tabSelected="1" workbookViewId="0">
      <pane xSplit="6" ySplit="5" topLeftCell="G7" activePane="bottomRight" state="frozen"/>
      <selection pane="topRight"/>
      <selection pane="bottomLeft"/>
      <selection pane="bottomRight" activeCell="G4" sqref="G4:J4"/>
    </sheetView>
  </sheetViews>
  <sheetFormatPr defaultRowHeight="15" x14ac:dyDescent="0.25"/>
  <cols>
    <col min="2" max="2" width="30" customWidth="1"/>
    <col min="3" max="3" width="5" hidden="1" customWidth="1"/>
    <col min="4" max="5" width="10" customWidth="1"/>
    <col min="6" max="6" width="50" customWidth="1"/>
    <col min="7" max="11" width="15" customWidth="1"/>
  </cols>
  <sheetData>
    <row r="2" spans="2:11" ht="28.2" x14ac:dyDescent="0.25">
      <c r="B2" s="2" t="s">
        <v>5</v>
      </c>
    </row>
    <row r="3" spans="2:11" ht="32.1" customHeight="1" x14ac:dyDescent="0.25">
      <c r="B3" s="3" t="str">
        <f ca="1">IF((COUNTIF(B7:B61, "Error*") + COUNTIF(G3:J3, "Error*")) &gt; 0, "Error: Check cell(s)" &amp;IF(COUNTIF(B7:B61, "Error*") &gt; 0, (" " &amp; ADDRESS(7 + MATCH("Error*", B7:B61, 0) - 1, COLUMN(), 4)), "") &amp; IF(COUNTIF(G3:J3, "Error*") &gt; 0, (" " &amp; ADDRESS(ROW(), 7 + MATCH("Error*", G3:J3, 0) - 1, 4)), ""), "Success: All data is valid!")</f>
        <v>Success: All data is valid!</v>
      </c>
      <c r="C3" s="5"/>
      <c r="D3" s="5"/>
      <c r="E3" s="5"/>
      <c r="F3" s="5"/>
      <c r="G3" s="5"/>
      <c r="H3" s="5"/>
      <c r="I3" s="5" t="str">
        <f>IFERROR("Error: Cell " &amp; ADDRESS((7 + MATCH(FALSE, INDEX(NOT(NOT(ISNUMBER(I7:I61)) * NOT(ISBLANK(I7:I61))), 0), 0) - 1), COLUMN(), 4) &amp; " must be Numeric", "")</f>
        <v/>
      </c>
      <c r="J3" s="5" t="str">
        <f>IFERROR("Error: Cell " &amp; ADDRESS((7 + MATCH(FALSE, INDEX(NOT(NOT(ISNUMBER(J7:J61)) * NOT(ISBLANK(J7:J61))), 0), 0) - 1), COLUMN(), 4) &amp; " must be Numeric", "")</f>
        <v/>
      </c>
      <c r="K3" s="5"/>
    </row>
    <row r="4" spans="2:11" ht="24.9" customHeight="1" x14ac:dyDescent="0.25">
      <c r="B4" s="1"/>
      <c r="C4" s="1"/>
      <c r="D4" s="1"/>
      <c r="E4" s="1"/>
      <c r="F4" s="1"/>
      <c r="G4" s="22" t="s">
        <v>6</v>
      </c>
      <c r="H4" s="22" t="s">
        <v>6</v>
      </c>
      <c r="I4" s="22" t="s">
        <v>7</v>
      </c>
      <c r="J4" s="22" t="s">
        <v>7</v>
      </c>
      <c r="K4" s="1"/>
    </row>
    <row r="5" spans="2:11" ht="39.9" customHeight="1" x14ac:dyDescent="0.25">
      <c r="B5" s="20" t="s">
        <v>8</v>
      </c>
      <c r="C5" s="4"/>
      <c r="D5" s="21" t="s">
        <v>9</v>
      </c>
      <c r="E5" s="20" t="s">
        <v>10</v>
      </c>
      <c r="F5" s="20" t="s">
        <v>11</v>
      </c>
      <c r="G5" s="21" t="s">
        <v>12</v>
      </c>
      <c r="H5" s="21" t="s">
        <v>13</v>
      </c>
      <c r="I5" s="21" t="s">
        <v>14</v>
      </c>
      <c r="J5" s="21" t="s">
        <v>15</v>
      </c>
      <c r="K5" s="20" t="s">
        <v>16</v>
      </c>
    </row>
    <row r="6" spans="2:11" hidden="1" x14ac:dyDescent="0.25"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</row>
    <row r="7" spans="2:11" ht="50.1" customHeight="1" x14ac:dyDescent="0.25">
      <c r="B7" s="6" t="s">
        <v>2</v>
      </c>
      <c r="C7" s="1"/>
      <c r="D7" s="1"/>
      <c r="E7" s="1"/>
      <c r="F7" s="1"/>
      <c r="G7" s="1"/>
      <c r="H7" s="1"/>
      <c r="I7" s="1"/>
      <c r="J7" s="1"/>
      <c r="K7" s="1"/>
    </row>
    <row r="8" spans="2:11" ht="69.599999999999994" x14ac:dyDescent="0.25">
      <c r="B8" s="8" t="str">
        <f t="shared" ref="B8:B39" ca="1" si="0">IF(D8 = "No Bid", IFERROR("Error: Clear values for '" &amp; INDIRECT(ADDRESS(5, (7 + MATCH(TRUE, INDEX(NOT(ISBLANK(G8:J8)), 0, 0), 0) - 1))) &amp; "' in cell " &amp; ADDRESS(ROW(), (7 + MATCH(TRUE, INDEX(NOT(ISBLANK(G8:J8)), 0, 0), 0) - 1), 4) &amp; " or select 'Bid'", "Not Bidding"), IF(D8 = "Bid", IFERROR("Error: Missing value for '" &amp; INDIRECT(ADDRESS(5, (7 + MATCH(TRUE, INDEX(ISBLANK(G8:J8), 0, 0), 0) - 1))) &amp; "' in cell " &amp; ADDRESS(ROW(), (7 + MATCH(TRUE, INDEX(ISBLANK(G8:J8), 0, 0), 0) - 1), 4), "Success: All values provided"), "Error: Invalid Bid/No Bid Decision"))</f>
        <v>Not Bidding</v>
      </c>
      <c r="C8" s="9">
        <v>4011272</v>
      </c>
      <c r="D8" s="10" t="s">
        <v>27</v>
      </c>
      <c r="E8" s="9" t="s">
        <v>28</v>
      </c>
      <c r="F8" s="11" t="s">
        <v>29</v>
      </c>
      <c r="G8" s="7"/>
      <c r="H8" s="7"/>
      <c r="I8" s="12"/>
      <c r="J8" s="12"/>
      <c r="K8" s="13" t="str">
        <f ca="1">IFERROR(IF(ISBLANK(INDIRECT("J8")), NA(), INDIRECT("J8")), "-")</f>
        <v>-</v>
      </c>
    </row>
    <row r="9" spans="2:11" ht="52.2" x14ac:dyDescent="0.25">
      <c r="B9" s="8" t="str">
        <f t="shared" ca="1" si="0"/>
        <v>Not Bidding</v>
      </c>
      <c r="C9" s="9">
        <v>4011273</v>
      </c>
      <c r="D9" s="10" t="s">
        <v>27</v>
      </c>
      <c r="E9" s="9" t="s">
        <v>30</v>
      </c>
      <c r="F9" s="11" t="s">
        <v>31</v>
      </c>
      <c r="G9" s="7"/>
      <c r="H9" s="7"/>
      <c r="I9" s="12"/>
      <c r="J9" s="12"/>
      <c r="K9" s="13" t="str">
        <f ca="1">IFERROR(IF(ISBLANK(INDIRECT("J9")), NA(), INDIRECT("J9")), "-")</f>
        <v>-</v>
      </c>
    </row>
    <row r="10" spans="2:11" ht="69.599999999999994" x14ac:dyDescent="0.25">
      <c r="B10" s="8" t="str">
        <f t="shared" ca="1" si="0"/>
        <v>Not Bidding</v>
      </c>
      <c r="C10" s="9">
        <v>4011274</v>
      </c>
      <c r="D10" s="10" t="s">
        <v>27</v>
      </c>
      <c r="E10" s="9" t="s">
        <v>32</v>
      </c>
      <c r="F10" s="11" t="s">
        <v>33</v>
      </c>
      <c r="G10" s="7"/>
      <c r="H10" s="7"/>
      <c r="I10" s="12"/>
      <c r="J10" s="12"/>
      <c r="K10" s="13" t="str">
        <f ca="1">IFERROR(IF(ISBLANK(INDIRECT("J10")), NA(), INDIRECT("J10")), "-")</f>
        <v>-</v>
      </c>
    </row>
    <row r="11" spans="2:11" ht="69.599999999999994" x14ac:dyDescent="0.25">
      <c r="B11" s="8" t="str">
        <f t="shared" ca="1" si="0"/>
        <v>Not Bidding</v>
      </c>
      <c r="C11" s="9">
        <v>4011276</v>
      </c>
      <c r="D11" s="10" t="s">
        <v>27</v>
      </c>
      <c r="E11" s="9" t="s">
        <v>34</v>
      </c>
      <c r="F11" s="11" t="s">
        <v>35</v>
      </c>
      <c r="G11" s="7"/>
      <c r="H11" s="7"/>
      <c r="I11" s="12"/>
      <c r="J11" s="12"/>
      <c r="K11" s="13" t="str">
        <f ca="1">IFERROR(IF(ISBLANK(INDIRECT("J11")), NA(), INDIRECT("J11")), "-")</f>
        <v>-</v>
      </c>
    </row>
    <row r="12" spans="2:11" ht="52.2" x14ac:dyDescent="0.25">
      <c r="B12" s="8" t="str">
        <f t="shared" ca="1" si="0"/>
        <v>Not Bidding</v>
      </c>
      <c r="C12" s="9">
        <v>4011278</v>
      </c>
      <c r="D12" s="10" t="s">
        <v>27</v>
      </c>
      <c r="E12" s="9" t="s">
        <v>36</v>
      </c>
      <c r="F12" s="11" t="s">
        <v>37</v>
      </c>
      <c r="G12" s="7"/>
      <c r="H12" s="7"/>
      <c r="I12" s="12"/>
      <c r="J12" s="12"/>
      <c r="K12" s="13" t="str">
        <f ca="1">IFERROR(IF(ISBLANK(INDIRECT("J12")), NA(), INDIRECT("J12")), "-")</f>
        <v>-</v>
      </c>
    </row>
    <row r="13" spans="2:11" ht="52.2" x14ac:dyDescent="0.25">
      <c r="B13" s="8" t="str">
        <f t="shared" ca="1" si="0"/>
        <v>Not Bidding</v>
      </c>
      <c r="C13" s="9">
        <v>4011279</v>
      </c>
      <c r="D13" s="10" t="s">
        <v>27</v>
      </c>
      <c r="E13" s="9" t="s">
        <v>38</v>
      </c>
      <c r="F13" s="11" t="s">
        <v>39</v>
      </c>
      <c r="G13" s="7"/>
      <c r="H13" s="7"/>
      <c r="I13" s="12"/>
      <c r="J13" s="12"/>
      <c r="K13" s="13" t="str">
        <f ca="1">IFERROR(IF(ISBLANK(INDIRECT("J13")), NA(), INDIRECT("J13")), "-")</f>
        <v>-</v>
      </c>
    </row>
    <row r="14" spans="2:11" ht="52.2" x14ac:dyDescent="0.25">
      <c r="B14" s="8" t="str">
        <f t="shared" ca="1" si="0"/>
        <v>Not Bidding</v>
      </c>
      <c r="C14" s="9">
        <v>4011280</v>
      </c>
      <c r="D14" s="10" t="s">
        <v>27</v>
      </c>
      <c r="E14" s="9" t="s">
        <v>40</v>
      </c>
      <c r="F14" s="11" t="s">
        <v>41</v>
      </c>
      <c r="G14" s="7"/>
      <c r="H14" s="7"/>
      <c r="I14" s="12"/>
      <c r="J14" s="12"/>
      <c r="K14" s="13" t="str">
        <f ca="1">IFERROR(IF(ISBLANK(INDIRECT("J14")), NA(), INDIRECT("J14")), "-")</f>
        <v>-</v>
      </c>
    </row>
    <row r="15" spans="2:11" ht="52.2" x14ac:dyDescent="0.25">
      <c r="B15" s="8" t="str">
        <f t="shared" ca="1" si="0"/>
        <v>Not Bidding</v>
      </c>
      <c r="C15" s="9">
        <v>4011281</v>
      </c>
      <c r="D15" s="10" t="s">
        <v>27</v>
      </c>
      <c r="E15" s="9" t="s">
        <v>42</v>
      </c>
      <c r="F15" s="11" t="s">
        <v>43</v>
      </c>
      <c r="G15" s="7"/>
      <c r="H15" s="7"/>
      <c r="I15" s="12"/>
      <c r="J15" s="12"/>
      <c r="K15" s="13" t="str">
        <f ca="1">IFERROR(IF(ISBLANK(INDIRECT("J15")), NA(), INDIRECT("J15")), "-")</f>
        <v>-</v>
      </c>
    </row>
    <row r="16" spans="2:11" ht="52.2" x14ac:dyDescent="0.25">
      <c r="B16" s="8" t="str">
        <f t="shared" ca="1" si="0"/>
        <v>Not Bidding</v>
      </c>
      <c r="C16" s="9">
        <v>4011282</v>
      </c>
      <c r="D16" s="10" t="s">
        <v>27</v>
      </c>
      <c r="E16" s="9" t="s">
        <v>44</v>
      </c>
      <c r="F16" s="11" t="s">
        <v>45</v>
      </c>
      <c r="G16" s="7"/>
      <c r="H16" s="7"/>
      <c r="I16" s="12"/>
      <c r="J16" s="12"/>
      <c r="K16" s="13" t="str">
        <f ca="1">IFERROR(IF(ISBLANK(INDIRECT("J16")), NA(), INDIRECT("J16")), "-")</f>
        <v>-</v>
      </c>
    </row>
    <row r="17" spans="2:11" ht="52.2" x14ac:dyDescent="0.25">
      <c r="B17" s="8" t="str">
        <f t="shared" ca="1" si="0"/>
        <v>Not Bidding</v>
      </c>
      <c r="C17" s="9">
        <v>4011283</v>
      </c>
      <c r="D17" s="10" t="s">
        <v>27</v>
      </c>
      <c r="E17" s="9" t="s">
        <v>46</v>
      </c>
      <c r="F17" s="11" t="s">
        <v>47</v>
      </c>
      <c r="G17" s="7"/>
      <c r="H17" s="7"/>
      <c r="I17" s="12"/>
      <c r="J17" s="12"/>
      <c r="K17" s="13" t="str">
        <f ca="1">IFERROR(IF(ISBLANK(INDIRECT("J17")), NA(), INDIRECT("J17")), "-")</f>
        <v>-</v>
      </c>
    </row>
    <row r="18" spans="2:11" ht="52.2" x14ac:dyDescent="0.25">
      <c r="B18" s="8" t="str">
        <f t="shared" ca="1" si="0"/>
        <v>Not Bidding</v>
      </c>
      <c r="C18" s="9">
        <v>4011284</v>
      </c>
      <c r="D18" s="10" t="s">
        <v>27</v>
      </c>
      <c r="E18" s="9" t="s">
        <v>48</v>
      </c>
      <c r="F18" s="11" t="s">
        <v>49</v>
      </c>
      <c r="G18" s="7"/>
      <c r="H18" s="7"/>
      <c r="I18" s="12"/>
      <c r="J18" s="12"/>
      <c r="K18" s="13" t="str">
        <f ca="1">IFERROR(IF(ISBLANK(INDIRECT("J18")), NA(), INDIRECT("J18")), "-")</f>
        <v>-</v>
      </c>
    </row>
    <row r="19" spans="2:11" ht="104.4" x14ac:dyDescent="0.25">
      <c r="B19" s="8" t="str">
        <f t="shared" ca="1" si="0"/>
        <v>Not Bidding</v>
      </c>
      <c r="C19" s="9">
        <v>4011285</v>
      </c>
      <c r="D19" s="10" t="s">
        <v>27</v>
      </c>
      <c r="E19" s="9" t="s">
        <v>50</v>
      </c>
      <c r="F19" s="11" t="s">
        <v>51</v>
      </c>
      <c r="G19" s="7"/>
      <c r="H19" s="7"/>
      <c r="I19" s="12"/>
      <c r="J19" s="12"/>
      <c r="K19" s="13" t="str">
        <f ca="1">IFERROR(IF(ISBLANK(INDIRECT("J19")), NA(), INDIRECT("J19")), "-")</f>
        <v>-</v>
      </c>
    </row>
    <row r="20" spans="2:11" ht="69.599999999999994" x14ac:dyDescent="0.25">
      <c r="B20" s="8" t="str">
        <f t="shared" ca="1" si="0"/>
        <v>Not Bidding</v>
      </c>
      <c r="C20" s="9">
        <v>4011286</v>
      </c>
      <c r="D20" s="10" t="s">
        <v>27</v>
      </c>
      <c r="E20" s="9" t="s">
        <v>52</v>
      </c>
      <c r="F20" s="11" t="s">
        <v>53</v>
      </c>
      <c r="G20" s="7"/>
      <c r="H20" s="7"/>
      <c r="I20" s="12"/>
      <c r="J20" s="12"/>
      <c r="K20" s="13" t="str">
        <f ca="1">IFERROR(IF(ISBLANK(INDIRECT("J20")), NA(), INDIRECT("J20")), "-")</f>
        <v>-</v>
      </c>
    </row>
    <row r="21" spans="2:11" ht="69.599999999999994" x14ac:dyDescent="0.25">
      <c r="B21" s="8" t="str">
        <f t="shared" ca="1" si="0"/>
        <v>Not Bidding</v>
      </c>
      <c r="C21" s="9">
        <v>4011287</v>
      </c>
      <c r="D21" s="10" t="s">
        <v>27</v>
      </c>
      <c r="E21" s="9" t="s">
        <v>54</v>
      </c>
      <c r="F21" s="11" t="s">
        <v>55</v>
      </c>
      <c r="G21" s="7"/>
      <c r="H21" s="7"/>
      <c r="I21" s="12"/>
      <c r="J21" s="12"/>
      <c r="K21" s="13" t="str">
        <f ca="1">IFERROR(IF(ISBLANK(INDIRECT("J21")), NA(), INDIRECT("J21")), "-")</f>
        <v>-</v>
      </c>
    </row>
    <row r="22" spans="2:11" ht="69.599999999999994" x14ac:dyDescent="0.25">
      <c r="B22" s="8" t="str">
        <f t="shared" ca="1" si="0"/>
        <v>Not Bidding</v>
      </c>
      <c r="C22" s="9">
        <v>4011288</v>
      </c>
      <c r="D22" s="10" t="s">
        <v>27</v>
      </c>
      <c r="E22" s="9" t="s">
        <v>56</v>
      </c>
      <c r="F22" s="11" t="s">
        <v>57</v>
      </c>
      <c r="G22" s="7"/>
      <c r="H22" s="7"/>
      <c r="I22" s="12"/>
      <c r="J22" s="12"/>
      <c r="K22" s="13" t="str">
        <f ca="1">IFERROR(IF(ISBLANK(INDIRECT("J22")), NA(), INDIRECT("J22")), "-")</f>
        <v>-</v>
      </c>
    </row>
    <row r="23" spans="2:11" ht="52.2" x14ac:dyDescent="0.25">
      <c r="B23" s="8" t="str">
        <f t="shared" ca="1" si="0"/>
        <v>Not Bidding</v>
      </c>
      <c r="C23" s="9">
        <v>4011289</v>
      </c>
      <c r="D23" s="10" t="s">
        <v>27</v>
      </c>
      <c r="E23" s="9" t="s">
        <v>58</v>
      </c>
      <c r="F23" s="11" t="s">
        <v>59</v>
      </c>
      <c r="G23" s="7"/>
      <c r="H23" s="7"/>
      <c r="I23" s="12"/>
      <c r="J23" s="12"/>
      <c r="K23" s="13" t="str">
        <f ca="1">IFERROR(IF(ISBLANK(INDIRECT("J23")), NA(), INDIRECT("J23")), "-")</f>
        <v>-</v>
      </c>
    </row>
    <row r="24" spans="2:11" ht="52.2" x14ac:dyDescent="0.25">
      <c r="B24" s="8" t="str">
        <f t="shared" ca="1" si="0"/>
        <v>Not Bidding</v>
      </c>
      <c r="C24" s="9">
        <v>4011290</v>
      </c>
      <c r="D24" s="10" t="s">
        <v>27</v>
      </c>
      <c r="E24" s="9" t="s">
        <v>60</v>
      </c>
      <c r="F24" s="11" t="s">
        <v>61</v>
      </c>
      <c r="G24" s="7"/>
      <c r="H24" s="7"/>
      <c r="I24" s="12"/>
      <c r="J24" s="12"/>
      <c r="K24" s="13" t="str">
        <f ca="1">IFERROR(IF(ISBLANK(INDIRECT("J24")), NA(), INDIRECT("J24")), "-")</f>
        <v>-</v>
      </c>
    </row>
    <row r="25" spans="2:11" ht="52.2" x14ac:dyDescent="0.25">
      <c r="B25" s="8" t="str">
        <f t="shared" ca="1" si="0"/>
        <v>Not Bidding</v>
      </c>
      <c r="C25" s="9">
        <v>4011291</v>
      </c>
      <c r="D25" s="10" t="s">
        <v>27</v>
      </c>
      <c r="E25" s="9" t="s">
        <v>62</v>
      </c>
      <c r="F25" s="11" t="s">
        <v>63</v>
      </c>
      <c r="G25" s="7"/>
      <c r="H25" s="7"/>
      <c r="I25" s="12"/>
      <c r="J25" s="12"/>
      <c r="K25" s="13" t="str">
        <f ca="1">IFERROR(IF(ISBLANK(INDIRECT("J25")), NA(), INDIRECT("J25")), "-")</f>
        <v>-</v>
      </c>
    </row>
    <row r="26" spans="2:11" ht="69.599999999999994" x14ac:dyDescent="0.25">
      <c r="B26" s="8" t="str">
        <f t="shared" ca="1" si="0"/>
        <v>Not Bidding</v>
      </c>
      <c r="C26" s="9">
        <v>4011292</v>
      </c>
      <c r="D26" s="10" t="s">
        <v>27</v>
      </c>
      <c r="E26" s="9" t="s">
        <v>64</v>
      </c>
      <c r="F26" s="11" t="s">
        <v>65</v>
      </c>
      <c r="G26" s="7"/>
      <c r="H26" s="7"/>
      <c r="I26" s="12"/>
      <c r="J26" s="12"/>
      <c r="K26" s="13" t="str">
        <f ca="1">IFERROR(IF(ISBLANK(INDIRECT("J26")), NA(), INDIRECT("J26")), "-")</f>
        <v>-</v>
      </c>
    </row>
    <row r="27" spans="2:11" ht="52.2" x14ac:dyDescent="0.25">
      <c r="B27" s="8" t="str">
        <f t="shared" ca="1" si="0"/>
        <v>Not Bidding</v>
      </c>
      <c r="C27" s="9">
        <v>4011293</v>
      </c>
      <c r="D27" s="10" t="s">
        <v>27</v>
      </c>
      <c r="E27" s="9" t="s">
        <v>66</v>
      </c>
      <c r="F27" s="11" t="s">
        <v>67</v>
      </c>
      <c r="G27" s="7"/>
      <c r="H27" s="7"/>
      <c r="I27" s="12"/>
      <c r="J27" s="12"/>
      <c r="K27" s="13" t="str">
        <f ca="1">IFERROR(IF(ISBLANK(INDIRECT("J27")), NA(), INDIRECT("J27")), "-")</f>
        <v>-</v>
      </c>
    </row>
    <row r="28" spans="2:11" ht="52.2" x14ac:dyDescent="0.25">
      <c r="B28" s="8" t="str">
        <f t="shared" ca="1" si="0"/>
        <v>Not Bidding</v>
      </c>
      <c r="C28" s="9">
        <v>4011294</v>
      </c>
      <c r="D28" s="10" t="s">
        <v>27</v>
      </c>
      <c r="E28" s="9" t="s">
        <v>68</v>
      </c>
      <c r="F28" s="11" t="s">
        <v>69</v>
      </c>
      <c r="G28" s="7"/>
      <c r="H28" s="7"/>
      <c r="I28" s="12"/>
      <c r="J28" s="12"/>
      <c r="K28" s="13" t="str">
        <f ca="1">IFERROR(IF(ISBLANK(INDIRECT("J28")), NA(), INDIRECT("J28")), "-")</f>
        <v>-</v>
      </c>
    </row>
    <row r="29" spans="2:11" ht="52.2" x14ac:dyDescent="0.25">
      <c r="B29" s="8" t="str">
        <f t="shared" ca="1" si="0"/>
        <v>Not Bidding</v>
      </c>
      <c r="C29" s="9">
        <v>4011295</v>
      </c>
      <c r="D29" s="10" t="s">
        <v>27</v>
      </c>
      <c r="E29" s="9" t="s">
        <v>70</v>
      </c>
      <c r="F29" s="11" t="s">
        <v>71</v>
      </c>
      <c r="G29" s="7"/>
      <c r="H29" s="7"/>
      <c r="I29" s="12"/>
      <c r="J29" s="12"/>
      <c r="K29" s="13" t="str">
        <f ca="1">IFERROR(IF(ISBLANK(INDIRECT("J29")), NA(), INDIRECT("J29")), "-")</f>
        <v>-</v>
      </c>
    </row>
    <row r="30" spans="2:11" ht="69.599999999999994" x14ac:dyDescent="0.25">
      <c r="B30" s="8" t="str">
        <f t="shared" ca="1" si="0"/>
        <v>Not Bidding</v>
      </c>
      <c r="C30" s="9">
        <v>4011296</v>
      </c>
      <c r="D30" s="10" t="s">
        <v>27</v>
      </c>
      <c r="E30" s="9" t="s">
        <v>72</v>
      </c>
      <c r="F30" s="11" t="s">
        <v>73</v>
      </c>
      <c r="G30" s="7"/>
      <c r="H30" s="7"/>
      <c r="I30" s="12"/>
      <c r="J30" s="12"/>
      <c r="K30" s="13" t="str">
        <f ca="1">IFERROR(IF(ISBLANK(INDIRECT("J30")), NA(), INDIRECT("J30")), "-")</f>
        <v>-</v>
      </c>
    </row>
    <row r="31" spans="2:11" ht="52.2" x14ac:dyDescent="0.25">
      <c r="B31" s="8" t="str">
        <f t="shared" ca="1" si="0"/>
        <v>Not Bidding</v>
      </c>
      <c r="C31" s="9">
        <v>4011297</v>
      </c>
      <c r="D31" s="10" t="s">
        <v>27</v>
      </c>
      <c r="E31" s="9" t="s">
        <v>74</v>
      </c>
      <c r="F31" s="11" t="s">
        <v>75</v>
      </c>
      <c r="G31" s="7"/>
      <c r="H31" s="7"/>
      <c r="I31" s="12"/>
      <c r="J31" s="12"/>
      <c r="K31" s="13" t="str">
        <f ca="1">IFERROR(IF(ISBLANK(INDIRECT("J31")), NA(), INDIRECT("J31")), "-")</f>
        <v>-</v>
      </c>
    </row>
    <row r="32" spans="2:11" ht="52.2" x14ac:dyDescent="0.25">
      <c r="B32" s="8" t="str">
        <f t="shared" ca="1" si="0"/>
        <v>Not Bidding</v>
      </c>
      <c r="C32" s="9">
        <v>4011298</v>
      </c>
      <c r="D32" s="10" t="s">
        <v>27</v>
      </c>
      <c r="E32" s="9" t="s">
        <v>76</v>
      </c>
      <c r="F32" s="11" t="s">
        <v>77</v>
      </c>
      <c r="G32" s="7"/>
      <c r="H32" s="7"/>
      <c r="I32" s="12"/>
      <c r="J32" s="12"/>
      <c r="K32" s="13" t="str">
        <f ca="1">IFERROR(IF(ISBLANK(INDIRECT("J32")), NA(), INDIRECT("J32")), "-")</f>
        <v>-</v>
      </c>
    </row>
    <row r="33" spans="2:11" ht="52.2" x14ac:dyDescent="0.25">
      <c r="B33" s="8" t="str">
        <f t="shared" ca="1" si="0"/>
        <v>Not Bidding</v>
      </c>
      <c r="C33" s="9">
        <v>4011299</v>
      </c>
      <c r="D33" s="10" t="s">
        <v>27</v>
      </c>
      <c r="E33" s="9" t="s">
        <v>78</v>
      </c>
      <c r="F33" s="11" t="s">
        <v>79</v>
      </c>
      <c r="G33" s="7"/>
      <c r="H33" s="7"/>
      <c r="I33" s="12"/>
      <c r="J33" s="12"/>
      <c r="K33" s="13" t="str">
        <f ca="1">IFERROR(IF(ISBLANK(INDIRECT("J33")), NA(), INDIRECT("J33")), "-")</f>
        <v>-</v>
      </c>
    </row>
    <row r="34" spans="2:11" ht="52.2" x14ac:dyDescent="0.25">
      <c r="B34" s="8" t="str">
        <f t="shared" ca="1" si="0"/>
        <v>Not Bidding</v>
      </c>
      <c r="C34" s="9">
        <v>4011300</v>
      </c>
      <c r="D34" s="10" t="s">
        <v>27</v>
      </c>
      <c r="E34" s="9" t="s">
        <v>80</v>
      </c>
      <c r="F34" s="11" t="s">
        <v>81</v>
      </c>
      <c r="G34" s="7"/>
      <c r="H34" s="7"/>
      <c r="I34" s="12"/>
      <c r="J34" s="12"/>
      <c r="K34" s="13" t="str">
        <f ca="1">IFERROR(IF(ISBLANK(INDIRECT("J34")), NA(), INDIRECT("J34")), "-")</f>
        <v>-</v>
      </c>
    </row>
    <row r="35" spans="2:11" ht="52.2" x14ac:dyDescent="0.25">
      <c r="B35" s="8" t="str">
        <f t="shared" ca="1" si="0"/>
        <v>Not Bidding</v>
      </c>
      <c r="C35" s="9">
        <v>4011301</v>
      </c>
      <c r="D35" s="10" t="s">
        <v>27</v>
      </c>
      <c r="E35" s="9" t="s">
        <v>82</v>
      </c>
      <c r="F35" s="11" t="s">
        <v>83</v>
      </c>
      <c r="G35" s="7"/>
      <c r="H35" s="7"/>
      <c r="I35" s="12"/>
      <c r="J35" s="12"/>
      <c r="K35" s="13" t="str">
        <f ca="1">IFERROR(IF(ISBLANK(INDIRECT("J35")), NA(), INDIRECT("J35")), "-")</f>
        <v>-</v>
      </c>
    </row>
    <row r="36" spans="2:11" ht="52.2" x14ac:dyDescent="0.25">
      <c r="B36" s="8" t="str">
        <f t="shared" ca="1" si="0"/>
        <v>Not Bidding</v>
      </c>
      <c r="C36" s="9">
        <v>4011302</v>
      </c>
      <c r="D36" s="10" t="s">
        <v>27</v>
      </c>
      <c r="E36" s="9" t="s">
        <v>84</v>
      </c>
      <c r="F36" s="11" t="s">
        <v>85</v>
      </c>
      <c r="G36" s="7"/>
      <c r="H36" s="7"/>
      <c r="I36" s="12"/>
      <c r="J36" s="12"/>
      <c r="K36" s="13" t="str">
        <f ca="1">IFERROR(IF(ISBLANK(INDIRECT("J36")), NA(), INDIRECT("J36")), "-")</f>
        <v>-</v>
      </c>
    </row>
    <row r="37" spans="2:11" ht="52.2" x14ac:dyDescent="0.25">
      <c r="B37" s="8" t="str">
        <f t="shared" ca="1" si="0"/>
        <v>Not Bidding</v>
      </c>
      <c r="C37" s="9">
        <v>4011303</v>
      </c>
      <c r="D37" s="10" t="s">
        <v>27</v>
      </c>
      <c r="E37" s="9" t="s">
        <v>86</v>
      </c>
      <c r="F37" s="11" t="s">
        <v>87</v>
      </c>
      <c r="G37" s="7"/>
      <c r="H37" s="7"/>
      <c r="I37" s="12"/>
      <c r="J37" s="12"/>
      <c r="K37" s="13" t="str">
        <f ca="1">IFERROR(IF(ISBLANK(INDIRECT("J37")), NA(), INDIRECT("J37")), "-")</f>
        <v>-</v>
      </c>
    </row>
    <row r="38" spans="2:11" ht="52.2" x14ac:dyDescent="0.25">
      <c r="B38" s="8" t="str">
        <f t="shared" ca="1" si="0"/>
        <v>Not Bidding</v>
      </c>
      <c r="C38" s="9">
        <v>4011304</v>
      </c>
      <c r="D38" s="10" t="s">
        <v>27</v>
      </c>
      <c r="E38" s="9" t="s">
        <v>88</v>
      </c>
      <c r="F38" s="11" t="s">
        <v>89</v>
      </c>
      <c r="G38" s="7"/>
      <c r="H38" s="7"/>
      <c r="I38" s="12"/>
      <c r="J38" s="12"/>
      <c r="K38" s="13" t="str">
        <f ca="1">IFERROR(IF(ISBLANK(INDIRECT("J38")), NA(), INDIRECT("J38")), "-")</f>
        <v>-</v>
      </c>
    </row>
    <row r="39" spans="2:11" ht="69.599999999999994" x14ac:dyDescent="0.25">
      <c r="B39" s="8" t="str">
        <f t="shared" ca="1" si="0"/>
        <v>Not Bidding</v>
      </c>
      <c r="C39" s="9">
        <v>4011305</v>
      </c>
      <c r="D39" s="10" t="s">
        <v>27</v>
      </c>
      <c r="E39" s="9" t="s">
        <v>90</v>
      </c>
      <c r="F39" s="11" t="s">
        <v>91</v>
      </c>
      <c r="G39" s="7"/>
      <c r="H39" s="7"/>
      <c r="I39" s="12"/>
      <c r="J39" s="12"/>
      <c r="K39" s="13" t="str">
        <f ca="1">IFERROR(IF(ISBLANK(INDIRECT("J39")), NA(), INDIRECT("J39")), "-")</f>
        <v>-</v>
      </c>
    </row>
    <row r="40" spans="2:11" ht="69.599999999999994" x14ac:dyDescent="0.25">
      <c r="B40" s="8" t="str">
        <f t="shared" ref="B40:B59" ca="1" si="1">IF(D40 = "No Bid", IFERROR("Error: Clear values for '" &amp; INDIRECT(ADDRESS(5, (7 + MATCH(TRUE, INDEX(NOT(ISBLANK(G40:J40)), 0, 0), 0) - 1))) &amp; "' in cell " &amp; ADDRESS(ROW(), (7 + MATCH(TRUE, INDEX(NOT(ISBLANK(G40:J40)), 0, 0), 0) - 1), 4) &amp; " or select 'Bid'", "Not Bidding"), IF(D40 = "Bid", IFERROR("Error: Missing value for '" &amp; INDIRECT(ADDRESS(5, (7 + MATCH(TRUE, INDEX(ISBLANK(G40:J40), 0, 0), 0) - 1))) &amp; "' in cell " &amp; ADDRESS(ROW(), (7 + MATCH(TRUE, INDEX(ISBLANK(G40:J40), 0, 0), 0) - 1), 4), "Success: All values provided"), "Error: Invalid Bid/No Bid Decision"))</f>
        <v>Not Bidding</v>
      </c>
      <c r="C40" s="9">
        <v>4011306</v>
      </c>
      <c r="D40" s="10" t="s">
        <v>27</v>
      </c>
      <c r="E40" s="9" t="s">
        <v>92</v>
      </c>
      <c r="F40" s="11" t="s">
        <v>93</v>
      </c>
      <c r="G40" s="7"/>
      <c r="H40" s="7"/>
      <c r="I40" s="12"/>
      <c r="J40" s="12"/>
      <c r="K40" s="13" t="str">
        <f ca="1">IFERROR(IF(ISBLANK(INDIRECT("J40")), NA(), INDIRECT("J40")), "-")</f>
        <v>-</v>
      </c>
    </row>
    <row r="41" spans="2:11" ht="52.2" x14ac:dyDescent="0.25">
      <c r="B41" s="8" t="str">
        <f t="shared" ca="1" si="1"/>
        <v>Not Bidding</v>
      </c>
      <c r="C41" s="9">
        <v>4011308</v>
      </c>
      <c r="D41" s="10" t="s">
        <v>27</v>
      </c>
      <c r="E41" s="9" t="s">
        <v>94</v>
      </c>
      <c r="F41" s="11" t="s">
        <v>95</v>
      </c>
      <c r="G41" s="7"/>
      <c r="H41" s="7"/>
      <c r="I41" s="12"/>
      <c r="J41" s="12"/>
      <c r="K41" s="13" t="str">
        <f ca="1">IFERROR(IF(ISBLANK(INDIRECT("J41")), NA(), INDIRECT("J41")), "-")</f>
        <v>-</v>
      </c>
    </row>
    <row r="42" spans="2:11" ht="52.2" x14ac:dyDescent="0.25">
      <c r="B42" s="8" t="str">
        <f t="shared" ca="1" si="1"/>
        <v>Not Bidding</v>
      </c>
      <c r="C42" s="9">
        <v>4011309</v>
      </c>
      <c r="D42" s="10" t="s">
        <v>27</v>
      </c>
      <c r="E42" s="9" t="s">
        <v>96</v>
      </c>
      <c r="F42" s="11" t="s">
        <v>97</v>
      </c>
      <c r="G42" s="7"/>
      <c r="H42" s="7"/>
      <c r="I42" s="12"/>
      <c r="J42" s="12"/>
      <c r="K42" s="13" t="str">
        <f ca="1">IFERROR(IF(ISBLANK(INDIRECT("J42")), NA(), INDIRECT("J42")), "-")</f>
        <v>-</v>
      </c>
    </row>
    <row r="43" spans="2:11" ht="87" x14ac:dyDescent="0.25">
      <c r="B43" s="8" t="str">
        <f t="shared" ca="1" si="1"/>
        <v>Not Bidding</v>
      </c>
      <c r="C43" s="9">
        <v>4011310</v>
      </c>
      <c r="D43" s="10" t="s">
        <v>27</v>
      </c>
      <c r="E43" s="9" t="s">
        <v>98</v>
      </c>
      <c r="F43" s="11" t="s">
        <v>99</v>
      </c>
      <c r="G43" s="7"/>
      <c r="H43" s="7"/>
      <c r="I43" s="12"/>
      <c r="J43" s="12"/>
      <c r="K43" s="13" t="str">
        <f ca="1">IFERROR(IF(ISBLANK(INDIRECT("J43")), NA(), INDIRECT("J43")), "-")</f>
        <v>-</v>
      </c>
    </row>
    <row r="44" spans="2:11" ht="52.2" x14ac:dyDescent="0.25">
      <c r="B44" s="8" t="str">
        <f t="shared" ca="1" si="1"/>
        <v>Not Bidding</v>
      </c>
      <c r="C44" s="9">
        <v>4011311</v>
      </c>
      <c r="D44" s="10" t="s">
        <v>27</v>
      </c>
      <c r="E44" s="9" t="s">
        <v>100</v>
      </c>
      <c r="F44" s="11" t="s">
        <v>101</v>
      </c>
      <c r="G44" s="7"/>
      <c r="H44" s="7"/>
      <c r="I44" s="12"/>
      <c r="J44" s="12"/>
      <c r="K44" s="13" t="str">
        <f ca="1">IFERROR(IF(ISBLANK(INDIRECT("J44")), NA(), INDIRECT("J44")), "-")</f>
        <v>-</v>
      </c>
    </row>
    <row r="45" spans="2:11" ht="69.599999999999994" x14ac:dyDescent="0.25">
      <c r="B45" s="8" t="str">
        <f t="shared" ca="1" si="1"/>
        <v>Not Bidding</v>
      </c>
      <c r="C45" s="9">
        <v>4011312</v>
      </c>
      <c r="D45" s="10" t="s">
        <v>27</v>
      </c>
      <c r="E45" s="9" t="s">
        <v>102</v>
      </c>
      <c r="F45" s="11" t="s">
        <v>103</v>
      </c>
      <c r="G45" s="7"/>
      <c r="H45" s="7"/>
      <c r="I45" s="12"/>
      <c r="J45" s="12"/>
      <c r="K45" s="13" t="str">
        <f ca="1">IFERROR(IF(ISBLANK(INDIRECT("J45")), NA(), INDIRECT("J45")), "-")</f>
        <v>-</v>
      </c>
    </row>
    <row r="46" spans="2:11" ht="52.2" x14ac:dyDescent="0.25">
      <c r="B46" s="8" t="str">
        <f t="shared" ca="1" si="1"/>
        <v>Not Bidding</v>
      </c>
      <c r="C46" s="9">
        <v>4011313</v>
      </c>
      <c r="D46" s="10" t="s">
        <v>27</v>
      </c>
      <c r="E46" s="9" t="s">
        <v>104</v>
      </c>
      <c r="F46" s="11" t="s">
        <v>105</v>
      </c>
      <c r="G46" s="7"/>
      <c r="H46" s="7"/>
      <c r="I46" s="12"/>
      <c r="J46" s="12"/>
      <c r="K46" s="13" t="str">
        <f ca="1">IFERROR(IF(ISBLANK(INDIRECT("J46")), NA(), INDIRECT("J46")), "-")</f>
        <v>-</v>
      </c>
    </row>
    <row r="47" spans="2:11" ht="52.2" x14ac:dyDescent="0.25">
      <c r="B47" s="8" t="str">
        <f t="shared" ca="1" si="1"/>
        <v>Not Bidding</v>
      </c>
      <c r="C47" s="9">
        <v>4011314</v>
      </c>
      <c r="D47" s="10" t="s">
        <v>27</v>
      </c>
      <c r="E47" s="9" t="s">
        <v>106</v>
      </c>
      <c r="F47" s="11" t="s">
        <v>107</v>
      </c>
      <c r="G47" s="7"/>
      <c r="H47" s="7"/>
      <c r="I47" s="12"/>
      <c r="J47" s="12"/>
      <c r="K47" s="13" t="str">
        <f ca="1">IFERROR(IF(ISBLANK(INDIRECT("J47")), NA(), INDIRECT("J47")), "-")</f>
        <v>-</v>
      </c>
    </row>
    <row r="48" spans="2:11" ht="52.2" x14ac:dyDescent="0.25">
      <c r="B48" s="8" t="str">
        <f t="shared" ca="1" si="1"/>
        <v>Not Bidding</v>
      </c>
      <c r="C48" s="9">
        <v>4011315</v>
      </c>
      <c r="D48" s="10" t="s">
        <v>27</v>
      </c>
      <c r="E48" s="9" t="s">
        <v>108</v>
      </c>
      <c r="F48" s="11" t="s">
        <v>109</v>
      </c>
      <c r="G48" s="7"/>
      <c r="H48" s="7"/>
      <c r="I48" s="12"/>
      <c r="J48" s="12"/>
      <c r="K48" s="13" t="str">
        <f ca="1">IFERROR(IF(ISBLANK(INDIRECT("J48")), NA(), INDIRECT("J48")), "-")</f>
        <v>-</v>
      </c>
    </row>
    <row r="49" spans="2:11" ht="52.2" x14ac:dyDescent="0.25">
      <c r="B49" s="8" t="str">
        <f t="shared" ca="1" si="1"/>
        <v>Not Bidding</v>
      </c>
      <c r="C49" s="9">
        <v>4011316</v>
      </c>
      <c r="D49" s="10" t="s">
        <v>27</v>
      </c>
      <c r="E49" s="9" t="s">
        <v>110</v>
      </c>
      <c r="F49" s="11" t="s">
        <v>111</v>
      </c>
      <c r="G49" s="7"/>
      <c r="H49" s="7"/>
      <c r="I49" s="12"/>
      <c r="J49" s="12"/>
      <c r="K49" s="13" t="str">
        <f ca="1">IFERROR(IF(ISBLANK(INDIRECT("J49")), NA(), INDIRECT("J49")), "-")</f>
        <v>-</v>
      </c>
    </row>
    <row r="50" spans="2:11" ht="52.2" x14ac:dyDescent="0.25">
      <c r="B50" s="8" t="str">
        <f t="shared" ca="1" si="1"/>
        <v>Not Bidding</v>
      </c>
      <c r="C50" s="9">
        <v>4011317</v>
      </c>
      <c r="D50" s="10" t="s">
        <v>27</v>
      </c>
      <c r="E50" s="9" t="s">
        <v>112</v>
      </c>
      <c r="F50" s="11" t="s">
        <v>113</v>
      </c>
      <c r="G50" s="7"/>
      <c r="H50" s="7"/>
      <c r="I50" s="12"/>
      <c r="J50" s="12"/>
      <c r="K50" s="13" t="str">
        <f ca="1">IFERROR(IF(ISBLANK(INDIRECT("J50")), NA(), INDIRECT("J50")), "-")</f>
        <v>-</v>
      </c>
    </row>
    <row r="51" spans="2:11" ht="52.2" x14ac:dyDescent="0.25">
      <c r="B51" s="8" t="str">
        <f t="shared" ca="1" si="1"/>
        <v>Not Bidding</v>
      </c>
      <c r="C51" s="9">
        <v>4011318</v>
      </c>
      <c r="D51" s="10" t="s">
        <v>27</v>
      </c>
      <c r="E51" s="9" t="s">
        <v>114</v>
      </c>
      <c r="F51" s="11" t="s">
        <v>115</v>
      </c>
      <c r="G51" s="7"/>
      <c r="H51" s="7"/>
      <c r="I51" s="12"/>
      <c r="J51" s="12"/>
      <c r="K51" s="13" t="str">
        <f ca="1">IFERROR(IF(ISBLANK(INDIRECT("J51")), NA(), INDIRECT("J51")), "-")</f>
        <v>-</v>
      </c>
    </row>
    <row r="52" spans="2:11" ht="52.2" x14ac:dyDescent="0.25">
      <c r="B52" s="8" t="str">
        <f t="shared" ca="1" si="1"/>
        <v>Not Bidding</v>
      </c>
      <c r="C52" s="9">
        <v>4011319</v>
      </c>
      <c r="D52" s="10" t="s">
        <v>27</v>
      </c>
      <c r="E52" s="9" t="s">
        <v>116</v>
      </c>
      <c r="F52" s="11" t="s">
        <v>117</v>
      </c>
      <c r="G52" s="7"/>
      <c r="H52" s="7"/>
      <c r="I52" s="12"/>
      <c r="J52" s="12"/>
      <c r="K52" s="13" t="str">
        <f ca="1">IFERROR(IF(ISBLANK(INDIRECT("J52")), NA(), INDIRECT("J52")), "-")</f>
        <v>-</v>
      </c>
    </row>
    <row r="53" spans="2:11" ht="52.2" x14ac:dyDescent="0.25">
      <c r="B53" s="8" t="str">
        <f t="shared" ca="1" si="1"/>
        <v>Not Bidding</v>
      </c>
      <c r="C53" s="9">
        <v>4011320</v>
      </c>
      <c r="D53" s="10" t="s">
        <v>27</v>
      </c>
      <c r="E53" s="9" t="s">
        <v>118</v>
      </c>
      <c r="F53" s="11" t="s">
        <v>119</v>
      </c>
      <c r="G53" s="7"/>
      <c r="H53" s="7"/>
      <c r="I53" s="12"/>
      <c r="J53" s="12"/>
      <c r="K53" s="13" t="str">
        <f ca="1">IFERROR(IF(ISBLANK(INDIRECT("J53")), NA(), INDIRECT("J53")), "-")</f>
        <v>-</v>
      </c>
    </row>
    <row r="54" spans="2:11" ht="69.599999999999994" x14ac:dyDescent="0.25">
      <c r="B54" s="8" t="str">
        <f t="shared" ca="1" si="1"/>
        <v>Not Bidding</v>
      </c>
      <c r="C54" s="9">
        <v>4011321</v>
      </c>
      <c r="D54" s="10" t="s">
        <v>27</v>
      </c>
      <c r="E54" s="9" t="s">
        <v>120</v>
      </c>
      <c r="F54" s="11" t="s">
        <v>121</v>
      </c>
      <c r="G54" s="7"/>
      <c r="H54" s="7"/>
      <c r="I54" s="12"/>
      <c r="J54" s="12"/>
      <c r="K54" s="13" t="str">
        <f ca="1">IFERROR(IF(ISBLANK(INDIRECT("J54")), NA(), INDIRECT("J54")), "-")</f>
        <v>-</v>
      </c>
    </row>
    <row r="55" spans="2:11" ht="52.2" x14ac:dyDescent="0.25">
      <c r="B55" s="8" t="str">
        <f t="shared" ca="1" si="1"/>
        <v>Not Bidding</v>
      </c>
      <c r="C55" s="9">
        <v>4011322</v>
      </c>
      <c r="D55" s="10" t="s">
        <v>27</v>
      </c>
      <c r="E55" s="9" t="s">
        <v>122</v>
      </c>
      <c r="F55" s="11" t="s">
        <v>123</v>
      </c>
      <c r="G55" s="7"/>
      <c r="H55" s="7"/>
      <c r="I55" s="12"/>
      <c r="J55" s="12"/>
      <c r="K55" s="13" t="str">
        <f ca="1">IFERROR(IF(ISBLANK(INDIRECT("J55")), NA(), INDIRECT("J55")), "-")</f>
        <v>-</v>
      </c>
    </row>
    <row r="56" spans="2:11" ht="52.2" x14ac:dyDescent="0.25">
      <c r="B56" s="8" t="str">
        <f t="shared" ca="1" si="1"/>
        <v>Not Bidding</v>
      </c>
      <c r="C56" s="9">
        <v>4011323</v>
      </c>
      <c r="D56" s="10" t="s">
        <v>27</v>
      </c>
      <c r="E56" s="9" t="s">
        <v>124</v>
      </c>
      <c r="F56" s="11" t="s">
        <v>125</v>
      </c>
      <c r="G56" s="7"/>
      <c r="H56" s="7"/>
      <c r="I56" s="12"/>
      <c r="J56" s="12"/>
      <c r="K56" s="13" t="str">
        <f ca="1">IFERROR(IF(ISBLANK(INDIRECT("J56")), NA(), INDIRECT("J56")), "-")</f>
        <v>-</v>
      </c>
    </row>
    <row r="57" spans="2:11" ht="52.2" x14ac:dyDescent="0.25">
      <c r="B57" s="8" t="str">
        <f t="shared" ca="1" si="1"/>
        <v>Not Bidding</v>
      </c>
      <c r="C57" s="9">
        <v>4011324</v>
      </c>
      <c r="D57" s="10" t="s">
        <v>27</v>
      </c>
      <c r="E57" s="9" t="s">
        <v>126</v>
      </c>
      <c r="F57" s="11" t="s">
        <v>127</v>
      </c>
      <c r="G57" s="7"/>
      <c r="H57" s="7"/>
      <c r="I57" s="12"/>
      <c r="J57" s="12"/>
      <c r="K57" s="13" t="str">
        <f ca="1">IFERROR(IF(ISBLANK(INDIRECT("J57")), NA(), INDIRECT("J57")), "-")</f>
        <v>-</v>
      </c>
    </row>
    <row r="58" spans="2:11" ht="69.599999999999994" x14ac:dyDescent="0.25">
      <c r="B58" s="8" t="str">
        <f t="shared" ca="1" si="1"/>
        <v>Not Bidding</v>
      </c>
      <c r="C58" s="9">
        <v>4011325</v>
      </c>
      <c r="D58" s="10" t="s">
        <v>27</v>
      </c>
      <c r="E58" s="9" t="s">
        <v>128</v>
      </c>
      <c r="F58" s="11" t="s">
        <v>93</v>
      </c>
      <c r="G58" s="7"/>
      <c r="H58" s="7"/>
      <c r="I58" s="12"/>
      <c r="J58" s="12"/>
      <c r="K58" s="13" t="str">
        <f ca="1">IFERROR(IF(ISBLANK(INDIRECT("J58")), NA(), INDIRECT("J58")), "-")</f>
        <v>-</v>
      </c>
    </row>
    <row r="59" spans="2:11" ht="52.2" x14ac:dyDescent="0.25">
      <c r="B59" s="8" t="str">
        <f t="shared" ca="1" si="1"/>
        <v>Not Bidding</v>
      </c>
      <c r="C59" s="9">
        <v>4011326</v>
      </c>
      <c r="D59" s="10" t="s">
        <v>27</v>
      </c>
      <c r="E59" s="9" t="s">
        <v>129</v>
      </c>
      <c r="F59" s="11" t="s">
        <v>130</v>
      </c>
      <c r="G59" s="7"/>
      <c r="H59" s="7"/>
      <c r="I59" s="12"/>
      <c r="J59" s="12"/>
      <c r="K59" s="13" t="str">
        <f ca="1">IFERROR(IF(ISBLANK(INDIRECT("J59")), NA(), INDIRECT("J59")), "-")</f>
        <v>-</v>
      </c>
    </row>
    <row r="60" spans="2:11" ht="50.1" customHeight="1" x14ac:dyDescent="0.25">
      <c r="B60" s="20" t="s">
        <v>131</v>
      </c>
      <c r="C60" s="14"/>
      <c r="D60" s="14"/>
      <c r="E60" s="14"/>
      <c r="F60" s="14"/>
      <c r="G60" s="14"/>
      <c r="H60" s="14"/>
      <c r="I60" s="15"/>
      <c r="J60" s="15"/>
      <c r="K60" s="15">
        <f ca="1">SUM(K8:K59)</f>
        <v>0</v>
      </c>
    </row>
    <row r="62" spans="2:11" ht="50.1" customHeight="1" x14ac:dyDescent="0.25">
      <c r="B62" s="20" t="s">
        <v>132</v>
      </c>
      <c r="C62" s="14"/>
      <c r="D62" s="14"/>
      <c r="E62" s="14"/>
      <c r="F62" s="14"/>
      <c r="G62" s="14"/>
      <c r="H62" s="14"/>
      <c r="I62" s="15"/>
      <c r="J62" s="15"/>
      <c r="K62" s="15">
        <f ca="1">SUM(K8:K59)</f>
        <v>0</v>
      </c>
    </row>
  </sheetData>
  <sheetProtection password="E36C" sheet="1" objects="1" scenarios="1" formatCells="0" formatColumns="0" formatRows="0" insertHyperlinks="0"/>
  <conditionalFormatting sqref="B3">
    <cfRule type="beginsWith" dxfId="10" priority="111" operator="beginsWith" text="Error">
      <formula>LEFT(B3,LEN("Error"))="Error"</formula>
    </cfRule>
    <cfRule type="beginsWith" dxfId="9" priority="112" operator="beginsWith" text="Success">
      <formula>LEFT(B3,LEN("Success"))="Success"</formula>
    </cfRule>
  </conditionalFormatting>
  <conditionalFormatting sqref="B7:B61">
    <cfRule type="beginsWith" dxfId="8" priority="1" operator="beginsWith" text="Error">
      <formula>LEFT(B7,LEN("Error"))="Error"</formula>
    </cfRule>
    <cfRule type="beginsWith" dxfId="7" priority="2" operator="beginsWith" text="Success">
      <formula>LEFT(B7,LEN("Success"))="Success"</formula>
    </cfRule>
  </conditionalFormatting>
  <conditionalFormatting sqref="B8:L59">
    <cfRule type="expression" dxfId="6" priority="279">
      <formula>MOD(ROW($E8),2)=1</formula>
    </cfRule>
  </conditionalFormatting>
  <conditionalFormatting sqref="D7:D61">
    <cfRule type="expression" dxfId="5" priority="113">
      <formula>$D7="Bid"</formula>
    </cfRule>
    <cfRule type="expression" dxfId="4" priority="114">
      <formula>$D7="No Bid"</formula>
    </cfRule>
  </conditionalFormatting>
  <conditionalFormatting sqref="G3:J3">
    <cfRule type="beginsWith" dxfId="3" priority="278" operator="beginsWith" text="Error">
      <formula>LEFT(G3,LEN("Error"))="Error"</formula>
    </cfRule>
  </conditionalFormatting>
  <conditionalFormatting sqref="G7:K61">
    <cfRule type="expression" dxfId="2" priority="115">
      <formula>$D7="No Bid"</formula>
    </cfRule>
  </conditionalFormatting>
  <conditionalFormatting sqref="G60:K60">
    <cfRule type="expression" dxfId="1" priority="280">
      <formula>NOT(ISBLANK(G60)) * NOT(ISNUMBER(G60))</formula>
    </cfRule>
  </conditionalFormatting>
  <conditionalFormatting sqref="G62:K62">
    <cfRule type="expression" dxfId="0" priority="285">
      <formula>NOT(ISBLANK(G62)) * NOT(ISNUMBER(G62))</formula>
    </cfRule>
  </conditionalFormatting>
  <dataValidations count="1">
    <dataValidation type="list" showErrorMessage="1" errorTitle="Error - Invalid Input" error="Please select an item from the drop-down list." sqref="D8:D59" xr:uid="{00000000-0002-0000-0100-000000000000}">
      <formula1>"Bid,No Bid"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Phelan, Adria (OMB)</cp:lastModifiedBy>
  <dcterms:created xsi:type="dcterms:W3CDTF">2026-09-16T20:32:52Z</dcterms:created>
  <dcterms:modified xsi:type="dcterms:W3CDTF">2026-09-18T16:32:39Z</dcterms:modified>
  <cp:category/>
</cp:coreProperties>
</file>