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OMBFS01\Shares\Contracting\SOLICITATIONS\Contract_Folders\GSS_Support_Services\2026\GSS26780-ULSHEATOIL Ultra-Low Sulfur Heating Oil\Posting\Bid\"/>
    </mc:Choice>
  </mc:AlternateContent>
  <xr:revisionPtr revIDLastSave="0" documentId="13_ncr:1_{CB68337E-2028-4B27-9665-3FD85221727C}" xr6:coauthVersionLast="47" xr6:coauthVersionMax="47" xr10:uidLastSave="{00000000-0000-0000-0000-000000000000}"/>
  <workbookProtection lockStructure="1"/>
  <bookViews>
    <workbookView xWindow="-108" yWindow="-108" windowWidth="23256" windowHeight="12456" activeTab="1"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G3" i="2"/>
  <c r="I13" i="2"/>
  <c r="B19" i="2"/>
  <c r="B13" i="2"/>
  <c r="I8" i="2"/>
  <c r="I19" i="2"/>
  <c r="B8" i="2"/>
  <c r="I9" i="2"/>
  <c r="B14" i="2"/>
  <c r="B9" i="2"/>
  <c r="I18" i="2"/>
  <c r="I14" i="2"/>
  <c r="B18" i="2"/>
  <c r="B3" i="2" l="1"/>
  <c r="I22" i="2"/>
  <c r="I10" i="2"/>
  <c r="I20" i="2"/>
  <c r="I15" i="2"/>
</calcChain>
</file>

<file path=xl/sharedStrings.xml><?xml version="1.0" encoding="utf-8"?>
<sst xmlns="http://schemas.openxmlformats.org/spreadsheetml/2006/main" count="48" uniqueCount="36">
  <si>
    <t>fb6fb5bdc3197a74c1240172faf4dbe315dc0d400b09334d0926258d8275055a25bbc9277d85f71548f95142a0b937fd80abdea663a22a09c036a60e9e0ff857DOREWOQZAoA3RUWHPbCxFO5Vm4TIrfjJteFopvHDvuwkEW16gZY6tXrPoHlEzJYI</t>
  </si>
  <si>
    <t>Appendix B - Pricing (BT-59QY)</t>
  </si>
  <si>
    <t>***Instructions for Completion***
Please enter the March 13, 2026 Unbranded Rack Average (UBD RACK AVG) price reported for OPIS Gross Ultra Low Sulfur Heating Oil Distillate Price (Philadelphia, PA) in the "ULSHO Daily Floating Price" column. 
Please use $3.7457 as the ULSHO Daily Floating Price when completing the bidtable.
Then vendors should enter the Delivery Charge/Discount they intend to charge for each county and tank size in the column labeled "Delivery Charge/Discount".
Remember, the price charged to the State for ULSHO deliveries shall be the last price quoted by OPIS for that day which is typically distributed daily after 5pm.</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</si>
  <si>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</si>
  <si>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Euna Procurement.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Euna Procurement at support.bonfire@eunasolutions.com.</t>
  </si>
  <si>
    <t>Responses</t>
  </si>
  <si>
    <t>Numeric</t>
  </si>
  <si>
    <t>Status</t>
  </si>
  <si>
    <t>Bid/No Bid Decision</t>
  </si>
  <si>
    <t>#</t>
  </si>
  <si>
    <t>Item</t>
  </si>
  <si>
    <t>ULSHO Daily Floating Price per Gallon</t>
  </si>
  <si>
    <t>Delivery Charge/Discount per Gallon</t>
  </si>
  <si>
    <t>Total Cost</t>
  </si>
  <si>
    <t>Helper:ResponseStatus</t>
  </si>
  <si>
    <t>BidTableItem:BidTableItemID</t>
  </si>
  <si>
    <t>BidTableItemResponse:IsBidding</t>
  </si>
  <si>
    <t>Helper:BidTableBasketOrderWithItemOrder</t>
  </si>
  <si>
    <t>BidTableItem:ItemName</t>
  </si>
  <si>
    <t>BidTableItemResponse:323773</t>
  </si>
  <si>
    <t>BidTableItemResponse:323774</t>
  </si>
  <si>
    <t>BidTableFormula:161322</t>
  </si>
  <si>
    <t>New Castle County</t>
  </si>
  <si>
    <t>No Bid</t>
  </si>
  <si>
    <t>#1-1</t>
  </si>
  <si>
    <t xml:space="preserve">
Group "A" Tanks (≥ 5,000 gallons)
</t>
  </si>
  <si>
    <t>#1-2</t>
  </si>
  <si>
    <t xml:space="preserve">
Group "B" Tanks (≤ 4,999 gallons)
</t>
  </si>
  <si>
    <t>Basket Total</t>
  </si>
  <si>
    <t>Kent County</t>
  </si>
  <si>
    <t>#2-1</t>
  </si>
  <si>
    <t>#2-2</t>
  </si>
  <si>
    <t>Sussex County</t>
  </si>
  <si>
    <t>#3-1</t>
  </si>
  <si>
    <t>#3-2</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</si>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</sst>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11"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8"/>
      <color rgb="FF404040"/>
      <name val="Arial"/>
    </font>
    <font>
      <b/>
      <sz val="16"/>
      <color rgb="FF000000"/>
      <name val="Arial"/>
    </font>
    <font>
      <b/>
      <sz val="14"/>
      <color rgb="FF000000"/>
      <name val="Arial"/>
    </font>
    <font>
      <b/>
      <sz val="12"/>
      <color rgb="FF333333"/>
      <name val="Arial"/>
      <family val="2"/>
    </font>
    <font>
      <b/>
      <sz val="12"/>
      <color rgb="FF070707"/>
      <name val="Arial"/>
      <family val="2"/>
    </font>
    <font>
      <b/>
      <sz val="12"/>
      <color rgb="FF407B91"/>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2">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horizontal="left" vertical="center"/>
    </xf>
    <xf numFmtId="0" fontId="0" fillId="3" borderId="2" xfId="0"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6" fillId="3" borderId="2" xfId="0" applyFont="1" applyFill="1" applyBorder="1" applyAlignment="1" applyProtection="1">
      <alignment horizontal="center" vertical="center"/>
      <protection locked="0"/>
    </xf>
    <xf numFmtId="0" fontId="7"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xf numFmtId="0" fontId="8" fillId="4" borderId="0" xfId="0" applyFont="1" applyFill="1" applyAlignment="1">
      <alignment horizontal="center" vertical="center" wrapText="1"/>
    </xf>
    <xf numFmtId="0" fontId="9" fillId="5" borderId="0" xfId="0" applyFont="1" applyFill="1" applyAlignment="1">
      <alignment horizontal="center" vertical="center" wrapText="1"/>
    </xf>
    <xf numFmtId="0" fontId="10" fillId="2" borderId="1" xfId="0" applyFont="1" applyFill="1" applyBorder="1" applyAlignment="1">
      <alignment horizontal="center" vertical="center" wrapText="1"/>
    </xf>
  </cellXfs>
  <cellStyles count="1">
    <cellStyle name="Normal" xfId="0" builtinId="0"/>
  </cellStyles>
  <dxfs count="15">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workbookViewId="0">
      <selection activeCell="B14" sqref="B14:E14"/>
    </sheetView>
  </sheetViews>
  <sheetFormatPr defaultRowHeight="15" x14ac:dyDescent="0.25"/>
  <cols>
    <col min="2" max="5" width="25" customWidth="1"/>
    <col min="702" max="702" width="9.08984375" hidden="1"/>
  </cols>
  <sheetData>
    <row r="2" spans="2:5" ht="80.099999999999994" customHeight="1" x14ac:dyDescent="0.25"/>
    <row r="8" spans="2:5" ht="32.1" customHeight="1" x14ac:dyDescent="0.25">
      <c r="B8" s="15" t="s">
        <v>1</v>
      </c>
      <c r="C8" s="16"/>
      <c r="D8" s="16"/>
      <c r="E8" s="16"/>
    </row>
    <row r="10" spans="2:5" ht="234" customHeight="1" x14ac:dyDescent="0.25">
      <c r="B10" s="17" t="s">
        <v>2</v>
      </c>
      <c r="C10" s="16"/>
      <c r="D10" s="16"/>
      <c r="E10" s="16"/>
    </row>
    <row r="12" spans="2:5" ht="28.2" x14ac:dyDescent="0.25">
      <c r="B12" s="2" t="s">
        <v>3</v>
      </c>
    </row>
    <row r="14" spans="2:5" ht="399.9" customHeight="1" x14ac:dyDescent="0.25">
      <c r="B14" s="18" t="s">
        <v>4</v>
      </c>
      <c r="C14" s="18"/>
      <c r="D14" s="18"/>
      <c r="E14" s="18"/>
    </row>
    <row r="702" spans="702:702" x14ac:dyDescent="0.25">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22"/>
  <sheetViews>
    <sheetView tabSelected="1" workbookViewId="0">
      <pane xSplit="6" ySplit="5" topLeftCell="G7" activePane="bottomRight" state="frozen"/>
      <selection pane="topRight"/>
      <selection pane="bottomLeft"/>
      <selection pane="bottomRight" activeCell="G4" sqref="G4:H4"/>
    </sheetView>
  </sheetViews>
  <sheetFormatPr defaultRowHeight="15" x14ac:dyDescent="0.25"/>
  <cols>
    <col min="2" max="2" width="30" customWidth="1"/>
    <col min="3" max="3" width="5" hidden="1" customWidth="1"/>
    <col min="4" max="5" width="10" customWidth="1"/>
    <col min="6" max="6" width="50" customWidth="1"/>
    <col min="7" max="9" width="15" customWidth="1"/>
  </cols>
  <sheetData>
    <row r="2" spans="2:9" ht="28.2" x14ac:dyDescent="0.25">
      <c r="B2" s="2" t="s">
        <v>5</v>
      </c>
    </row>
    <row r="3" spans="2:9" ht="32.1" customHeight="1" x14ac:dyDescent="0.25">
      <c r="B3" s="3" t="str">
        <f ca="1">IF((COUNTIF(B7:B21, "Error*") + COUNTIF(G3:H3, "Error*")) &gt; 0, "Error: Check cell(s)" &amp;IF(COUNTIF(B7:B21, "Error*") &gt; 0, (" " &amp; ADDRESS(7 + MATCH("Error*", B7:B21, 0) - 1, COLUMN(), 4)), "") &amp; IF(COUNTIF(G3:H3, "Error*") &gt; 0, (" " &amp; ADDRESS(ROW(), 7 + MATCH("Error*", G3:H3, 0) - 1, 4)), ""), "Success: All data is valid!")</f>
        <v>Success: All data is valid!</v>
      </c>
      <c r="C3" s="5"/>
      <c r="D3" s="5"/>
      <c r="E3" s="5"/>
      <c r="F3" s="5"/>
      <c r="G3" s="5" t="str">
        <f>IFERROR("Error: Cell " &amp; ADDRESS((7 + MATCH(FALSE, INDEX(NOT(NOT(ISNUMBER(G7:G21)) * NOT(ISBLANK(G7:G21))), 0), 0) - 1), COLUMN(), 4) &amp; " must be Numeric", "")</f>
        <v/>
      </c>
      <c r="H3" s="5" t="str">
        <f>IFERROR("Error: Cell " &amp; ADDRESS((7 + MATCH(FALSE, INDEX(NOT(NOT(ISNUMBER(H7:H21)) * NOT(ISBLANK(H7:H21))), 0), 0) - 1), COLUMN(), 4) &amp; " must be Numeric", "")</f>
        <v/>
      </c>
      <c r="I3" s="5"/>
    </row>
    <row r="4" spans="2:9" ht="24.9" customHeight="1" x14ac:dyDescent="0.25">
      <c r="B4" s="1"/>
      <c r="C4" s="1"/>
      <c r="D4" s="1"/>
      <c r="E4" s="1"/>
      <c r="F4" s="1"/>
      <c r="G4" s="21" t="s">
        <v>6</v>
      </c>
      <c r="H4" s="21" t="s">
        <v>6</v>
      </c>
      <c r="I4" s="1"/>
    </row>
    <row r="5" spans="2:9" ht="39.9" customHeight="1" x14ac:dyDescent="0.25">
      <c r="B5" s="19" t="s">
        <v>7</v>
      </c>
      <c r="C5" s="4"/>
      <c r="D5" s="20" t="s">
        <v>8</v>
      </c>
      <c r="E5" s="19" t="s">
        <v>9</v>
      </c>
      <c r="F5" s="19" t="s">
        <v>10</v>
      </c>
      <c r="G5" s="20" t="s">
        <v>11</v>
      </c>
      <c r="H5" s="20" t="s">
        <v>12</v>
      </c>
      <c r="I5" s="19" t="s">
        <v>13</v>
      </c>
    </row>
    <row r="6" spans="2:9" hidden="1" x14ac:dyDescent="0.25">
      <c r="B6" s="1" t="s">
        <v>14</v>
      </c>
      <c r="C6" s="1" t="s">
        <v>15</v>
      </c>
      <c r="D6" s="1" t="s">
        <v>16</v>
      </c>
      <c r="E6" s="1" t="s">
        <v>17</v>
      </c>
      <c r="F6" s="1" t="s">
        <v>18</v>
      </c>
      <c r="G6" s="1" t="s">
        <v>19</v>
      </c>
      <c r="H6" s="1" t="s">
        <v>20</v>
      </c>
      <c r="I6" s="1" t="s">
        <v>21</v>
      </c>
    </row>
    <row r="7" spans="2:9" ht="50.1" customHeight="1" x14ac:dyDescent="0.25">
      <c r="B7" s="6" t="s">
        <v>22</v>
      </c>
      <c r="C7" s="1"/>
      <c r="D7" s="1"/>
      <c r="E7" s="1"/>
      <c r="F7" s="1"/>
      <c r="G7" s="1"/>
      <c r="H7" s="1"/>
      <c r="I7" s="1"/>
    </row>
    <row r="8" spans="2:9" ht="52.2" x14ac:dyDescent="0.25">
      <c r="B8" s="8" t="str">
        <f ca="1">IF(D8 = "No Bid", IFERROR("Error: Clear values for '" &amp; INDIRECT(ADDRESS(5, (7 + MATCH(TRUE, INDEX(NOT(ISBLANK(G8:H8)), 0, 0), 0) - 1))) &amp; "' in cell " &amp; ADDRESS(ROW(), (7 + MATCH(TRUE, INDEX(NOT(ISBLANK(G8:H8)), 0, 0), 0) - 1), 4) &amp; " or select 'Bid'", "Not Bidding"), IF(D8 = "Bid", IFERROR("Error: Missing value for '" &amp; INDIRECT(ADDRESS(5, (7 + MATCH(TRUE, INDEX(ISBLANK(G8:H8), 0, 0), 0) - 1))) &amp; "' in cell " &amp; ADDRESS(ROW(), (7 + MATCH(TRUE, INDEX(ISBLANK(G8:H8), 0, 0), 0) - 1), 4), "Success: All values provided"), "Error: Invalid Bid/No Bid Decision"))</f>
        <v>Not Bidding</v>
      </c>
      <c r="C8" s="9">
        <v>3716500</v>
      </c>
      <c r="D8" s="10" t="s">
        <v>23</v>
      </c>
      <c r="E8" s="9" t="s">
        <v>24</v>
      </c>
      <c r="F8" s="11" t="s">
        <v>25</v>
      </c>
      <c r="G8" s="12"/>
      <c r="H8" s="7"/>
      <c r="I8" s="9" t="str">
        <f ca="1">IFERROR(IF(ISBLANK(INDIRECT("H8")), NA(), INDIRECT("H8")) + IF(ISBLANK(INDIRECT("G8")), NA(), INDIRECT("G8")), "-")</f>
        <v>-</v>
      </c>
    </row>
    <row r="9" spans="2:9" ht="52.2" x14ac:dyDescent="0.25">
      <c r="B9" s="8" t="str">
        <f ca="1">IF(D9 = "No Bid", IFERROR("Error: Clear values for '" &amp; INDIRECT(ADDRESS(5, (7 + MATCH(TRUE, INDEX(NOT(ISBLANK(G9:H9)), 0, 0), 0) - 1))) &amp; "' in cell " &amp; ADDRESS(ROW(), (7 + MATCH(TRUE, INDEX(NOT(ISBLANK(G9:H9)), 0, 0), 0) - 1), 4) &amp; " or select 'Bid'", "Not Bidding"), IF(D9 = "Bid", IFERROR("Error: Missing value for '" &amp; INDIRECT(ADDRESS(5, (7 + MATCH(TRUE, INDEX(ISBLANK(G9:H9), 0, 0), 0) - 1))) &amp; "' in cell " &amp; ADDRESS(ROW(), (7 + MATCH(TRUE, INDEX(ISBLANK(G9:H9), 0, 0), 0) - 1), 4), "Success: All values provided"), "Error: Invalid Bid/No Bid Decision"))</f>
        <v>Not Bidding</v>
      </c>
      <c r="C9" s="9">
        <v>3716507</v>
      </c>
      <c r="D9" s="10" t="s">
        <v>23</v>
      </c>
      <c r="E9" s="9" t="s">
        <v>26</v>
      </c>
      <c r="F9" s="11" t="s">
        <v>27</v>
      </c>
      <c r="G9" s="12"/>
      <c r="H9" s="7"/>
      <c r="I9" s="9" t="str">
        <f ca="1">IFERROR(IF(ISBLANK(INDIRECT("H9")), NA(), INDIRECT("H9")) + IF(ISBLANK(INDIRECT("G9")), NA(), INDIRECT("G9")), "-")</f>
        <v>-</v>
      </c>
    </row>
    <row r="10" spans="2:9" ht="50.1" customHeight="1" x14ac:dyDescent="0.25">
      <c r="B10" s="19" t="s">
        <v>28</v>
      </c>
      <c r="C10" s="13"/>
      <c r="D10" s="13"/>
      <c r="E10" s="13"/>
      <c r="F10" s="13"/>
      <c r="G10" s="14"/>
      <c r="H10" s="13"/>
      <c r="I10" s="13">
        <f ca="1">SUM(I8:I9)</f>
        <v>0</v>
      </c>
    </row>
    <row r="12" spans="2:9" ht="50.1" customHeight="1" x14ac:dyDescent="0.25">
      <c r="B12" s="6" t="s">
        <v>29</v>
      </c>
      <c r="C12" s="1"/>
      <c r="D12" s="1"/>
      <c r="E12" s="1"/>
      <c r="F12" s="1"/>
      <c r="G12" s="1"/>
      <c r="H12" s="1"/>
      <c r="I12" s="1"/>
    </row>
    <row r="13" spans="2:9" ht="52.2" x14ac:dyDescent="0.25">
      <c r="B13" s="8" t="str">
        <f ca="1">IF(D13 = "No Bid", IFERROR("Error: Clear values for '" &amp; INDIRECT(ADDRESS(5, (7 + MATCH(TRUE, INDEX(NOT(ISBLANK(G13:H13)), 0, 0), 0) - 1))) &amp; "' in cell " &amp; ADDRESS(ROW(), (7 + MATCH(TRUE, INDEX(NOT(ISBLANK(G13:H13)), 0, 0), 0) - 1), 4) &amp; " or select 'Bid'", "Not Bidding"), IF(D13 = "Bid", IFERROR("Error: Missing value for '" &amp; INDIRECT(ADDRESS(5, (7 + MATCH(TRUE, INDEX(ISBLANK(G13:H13), 0, 0), 0) - 1))) &amp; "' in cell " &amp; ADDRESS(ROW(), (7 + MATCH(TRUE, INDEX(ISBLANK(G13:H13), 0, 0), 0) - 1), 4), "Success: All values provided"), "Error: Invalid Bid/No Bid Decision"))</f>
        <v>Not Bidding</v>
      </c>
      <c r="C13" s="9">
        <v>3716508</v>
      </c>
      <c r="D13" s="10" t="s">
        <v>23</v>
      </c>
      <c r="E13" s="9" t="s">
        <v>30</v>
      </c>
      <c r="F13" s="11" t="s">
        <v>25</v>
      </c>
      <c r="G13" s="12"/>
      <c r="H13" s="7"/>
      <c r="I13" s="9" t="str">
        <f ca="1">IFERROR(IF(ISBLANK(INDIRECT("H13")), NA(), INDIRECT("H13")) + IF(ISBLANK(INDIRECT("G13")), NA(), INDIRECT("G13")), "-")</f>
        <v>-</v>
      </c>
    </row>
    <row r="14" spans="2:9" ht="52.2" x14ac:dyDescent="0.25">
      <c r="B14" s="8" t="str">
        <f ca="1">IF(D14 = "No Bid", IFERROR("Error: Clear values for '" &amp; INDIRECT(ADDRESS(5, (7 + MATCH(TRUE, INDEX(NOT(ISBLANK(G14:H14)), 0, 0), 0) - 1))) &amp; "' in cell " &amp; ADDRESS(ROW(), (7 + MATCH(TRUE, INDEX(NOT(ISBLANK(G14:H14)), 0, 0), 0) - 1), 4) &amp; " or select 'Bid'", "Not Bidding"), IF(D14 = "Bid", IFERROR("Error: Missing value for '" &amp; INDIRECT(ADDRESS(5, (7 + MATCH(TRUE, INDEX(ISBLANK(G14:H14), 0, 0), 0) - 1))) &amp; "' in cell " &amp; ADDRESS(ROW(), (7 + MATCH(TRUE, INDEX(ISBLANK(G14:H14), 0, 0), 0) - 1), 4), "Success: All values provided"), "Error: Invalid Bid/No Bid Decision"))</f>
        <v>Not Bidding</v>
      </c>
      <c r="C14" s="9">
        <v>3716509</v>
      </c>
      <c r="D14" s="10" t="s">
        <v>23</v>
      </c>
      <c r="E14" s="9" t="s">
        <v>31</v>
      </c>
      <c r="F14" s="11" t="s">
        <v>27</v>
      </c>
      <c r="G14" s="12"/>
      <c r="H14" s="7"/>
      <c r="I14" s="9" t="str">
        <f ca="1">IFERROR(IF(ISBLANK(INDIRECT("H14")), NA(), INDIRECT("H14")) + IF(ISBLANK(INDIRECT("G14")), NA(), INDIRECT("G14")), "-")</f>
        <v>-</v>
      </c>
    </row>
    <row r="15" spans="2:9" ht="50.1" customHeight="1" x14ac:dyDescent="0.25">
      <c r="B15" s="19" t="s">
        <v>28</v>
      </c>
      <c r="C15" s="13"/>
      <c r="D15" s="13"/>
      <c r="E15" s="13"/>
      <c r="F15" s="13"/>
      <c r="G15" s="14"/>
      <c r="H15" s="13"/>
      <c r="I15" s="13">
        <f ca="1">SUM(I13:I14)</f>
        <v>0</v>
      </c>
    </row>
    <row r="17" spans="2:9" ht="50.1" customHeight="1" x14ac:dyDescent="0.25">
      <c r="B17" s="6" t="s">
        <v>32</v>
      </c>
      <c r="C17" s="1"/>
      <c r="D17" s="1"/>
      <c r="E17" s="1"/>
      <c r="F17" s="1"/>
      <c r="G17" s="1"/>
      <c r="H17" s="1"/>
      <c r="I17" s="1"/>
    </row>
    <row r="18" spans="2:9" ht="52.2" x14ac:dyDescent="0.25">
      <c r="B18" s="8" t="str">
        <f ca="1">IF(D18 = "No Bid", IFERROR("Error: Clear values for '" &amp; INDIRECT(ADDRESS(5, (7 + MATCH(TRUE, INDEX(NOT(ISBLANK(G18:H18)), 0, 0), 0) - 1))) &amp; "' in cell " &amp; ADDRESS(ROW(), (7 + MATCH(TRUE, INDEX(NOT(ISBLANK(G18:H18)), 0, 0), 0) - 1), 4) &amp; " or select 'Bid'", "Not Bidding"), IF(D18 = "Bid", IFERROR("Error: Missing value for '" &amp; INDIRECT(ADDRESS(5, (7 + MATCH(TRUE, INDEX(ISBLANK(G18:H18), 0, 0), 0) - 1))) &amp; "' in cell " &amp; ADDRESS(ROW(), (7 + MATCH(TRUE, INDEX(ISBLANK(G18:H18), 0, 0), 0) - 1), 4), "Success: All values provided"), "Error: Invalid Bid/No Bid Decision"))</f>
        <v>Not Bidding</v>
      </c>
      <c r="C18" s="9">
        <v>3716510</v>
      </c>
      <c r="D18" s="10" t="s">
        <v>23</v>
      </c>
      <c r="E18" s="9" t="s">
        <v>33</v>
      </c>
      <c r="F18" s="11" t="s">
        <v>25</v>
      </c>
      <c r="G18" s="12"/>
      <c r="H18" s="7"/>
      <c r="I18" s="9" t="str">
        <f ca="1">IFERROR(IF(ISBLANK(INDIRECT("H18")), NA(), INDIRECT("H18")) + IF(ISBLANK(INDIRECT("G18")), NA(), INDIRECT("G18")), "-")</f>
        <v>-</v>
      </c>
    </row>
    <row r="19" spans="2:9" ht="52.2" x14ac:dyDescent="0.25">
      <c r="B19" s="8" t="str">
        <f ca="1">IF(D19 = "No Bid", IFERROR("Error: Clear values for '" &amp; INDIRECT(ADDRESS(5, (7 + MATCH(TRUE, INDEX(NOT(ISBLANK(G19:H19)), 0, 0), 0) - 1))) &amp; "' in cell " &amp; ADDRESS(ROW(), (7 + MATCH(TRUE, INDEX(NOT(ISBLANK(G19:H19)), 0, 0), 0) - 1), 4) &amp; " or select 'Bid'", "Not Bidding"), IF(D19 = "Bid", IFERROR("Error: Missing value for '" &amp; INDIRECT(ADDRESS(5, (7 + MATCH(TRUE, INDEX(ISBLANK(G19:H19), 0, 0), 0) - 1))) &amp; "' in cell " &amp; ADDRESS(ROW(), (7 + MATCH(TRUE, INDEX(ISBLANK(G19:H19), 0, 0), 0) - 1), 4), "Success: All values provided"), "Error: Invalid Bid/No Bid Decision"))</f>
        <v>Not Bidding</v>
      </c>
      <c r="C19" s="9">
        <v>3716511</v>
      </c>
      <c r="D19" s="10" t="s">
        <v>23</v>
      </c>
      <c r="E19" s="9" t="s">
        <v>34</v>
      </c>
      <c r="F19" s="11" t="s">
        <v>27</v>
      </c>
      <c r="G19" s="12"/>
      <c r="H19" s="7"/>
      <c r="I19" s="9" t="str">
        <f ca="1">IFERROR(IF(ISBLANK(INDIRECT("H19")), NA(), INDIRECT("H19")) + IF(ISBLANK(INDIRECT("G19")), NA(), INDIRECT("G19")), "-")</f>
        <v>-</v>
      </c>
    </row>
    <row r="20" spans="2:9" ht="50.1" customHeight="1" x14ac:dyDescent="0.25">
      <c r="B20" s="19" t="s">
        <v>28</v>
      </c>
      <c r="C20" s="13"/>
      <c r="D20" s="13"/>
      <c r="E20" s="13"/>
      <c r="F20" s="13"/>
      <c r="G20" s="14"/>
      <c r="H20" s="13"/>
      <c r="I20" s="13">
        <f ca="1">SUM(I18:I19)</f>
        <v>0</v>
      </c>
    </row>
    <row r="22" spans="2:9" ht="50.1" customHeight="1" x14ac:dyDescent="0.25">
      <c r="B22" s="19" t="s">
        <v>35</v>
      </c>
      <c r="C22" s="13"/>
      <c r="D22" s="13"/>
      <c r="E22" s="13"/>
      <c r="F22" s="13"/>
      <c r="G22" s="14"/>
      <c r="H22" s="13"/>
      <c r="I22" s="13">
        <f ca="1">SUM(I8:I9,I13:I14,I18:I19)</f>
        <v>0</v>
      </c>
    </row>
  </sheetData>
  <sheetProtection password="E36C" sheet="1" objects="1" scenarios="1" formatCells="0" formatColumns="0" formatRows="0" insertHyperlinks="0"/>
  <conditionalFormatting sqref="B3">
    <cfRule type="beginsWith" dxfId="14" priority="31" operator="beginsWith" text="Error">
      <formula>LEFT(B3,LEN("Error"))="Error"</formula>
    </cfRule>
    <cfRule type="beginsWith" dxfId="13" priority="32" operator="beginsWith" text="Success">
      <formula>LEFT(B3,LEN("Success"))="Success"</formula>
    </cfRule>
  </conditionalFormatting>
  <conditionalFormatting sqref="B7:B21">
    <cfRule type="beginsWith" dxfId="12" priority="1" operator="beginsWith" text="Error">
      <formula>LEFT(B7,LEN("Error"))="Error"</formula>
    </cfRule>
    <cfRule type="beginsWith" dxfId="11" priority="2" operator="beginsWith" text="Success">
      <formula>LEFT(B7,LEN("Success"))="Success"</formula>
    </cfRule>
  </conditionalFormatting>
  <conditionalFormatting sqref="B8:J9">
    <cfRule type="expression" dxfId="10" priority="79">
      <formula>MOD(ROW($E8),2)=1</formula>
    </cfRule>
  </conditionalFormatting>
  <conditionalFormatting sqref="B13:J14">
    <cfRule type="expression" dxfId="9" priority="83">
      <formula>MOD(ROW($E13),2)=1</formula>
    </cfRule>
  </conditionalFormatting>
  <conditionalFormatting sqref="B18:J19">
    <cfRule type="expression" dxfId="8" priority="87">
      <formula>MOD(ROW($E18),2)=1</formula>
    </cfRule>
  </conditionalFormatting>
  <conditionalFormatting sqref="D7:D21">
    <cfRule type="expression" dxfId="7" priority="33">
      <formula>$D7="Bid"</formula>
    </cfRule>
    <cfRule type="expression" dxfId="6" priority="34">
      <formula>$D7="No Bid"</formula>
    </cfRule>
  </conditionalFormatting>
  <conditionalFormatting sqref="G3:H3">
    <cfRule type="beginsWith" dxfId="5" priority="78" operator="beginsWith" text="Error">
      <formula>LEFT(G3,LEN("Error"))="Error"</formula>
    </cfRule>
  </conditionalFormatting>
  <conditionalFormatting sqref="G7:I21">
    <cfRule type="expression" dxfId="4" priority="35">
      <formula>$D7="No Bid"</formula>
    </cfRule>
  </conditionalFormatting>
  <conditionalFormatting sqref="G10:I10">
    <cfRule type="expression" dxfId="3" priority="80">
      <formula>NOT(ISBLANK(G10)) * NOT(ISNUMBER(G10))</formula>
    </cfRule>
  </conditionalFormatting>
  <conditionalFormatting sqref="G15:I15">
    <cfRule type="expression" dxfId="2" priority="84">
      <formula>NOT(ISBLANK(G15)) * NOT(ISNUMBER(G15))</formula>
    </cfRule>
  </conditionalFormatting>
  <conditionalFormatting sqref="G20:I20">
    <cfRule type="expression" dxfId="1" priority="88">
      <formula>NOT(ISBLANK(G20)) * NOT(ISNUMBER(G20))</formula>
    </cfRule>
  </conditionalFormatting>
  <conditionalFormatting sqref="G22:I22">
    <cfRule type="expression" dxfId="0" priority="91">
      <formula>NOT(ISBLANK(G22)) * NOT(ISNUMBER(G22))</formula>
    </cfRule>
  </conditionalFormatting>
  <dataValidations count="1">
    <dataValidation type="list" showErrorMessage="1" errorTitle="Error - Invalid Input" error="Please select an item from the drop-down list." sqref="D8:D9 D18:D19 D13:D14"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Strickland, Courtney (OMB)</cp:lastModifiedBy>
  <dcterms:created xsi:type="dcterms:W3CDTF">2026-03-16T19:47:31Z</dcterms:created>
  <dcterms:modified xsi:type="dcterms:W3CDTF">2026-03-30T14:38:57Z</dcterms:modified>
  <cp:category/>
</cp:coreProperties>
</file>