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753 Drain and Sewer Maintenance\26753\RFP Work\Bonfire\"/>
    </mc:Choice>
  </mc:AlternateContent>
  <xr:revisionPtr revIDLastSave="0" documentId="8_{5D9A4B3F-5B35-4638-9056-240B04C48C6B}" xr6:coauthVersionLast="47" xr6:coauthVersionMax="47" xr10:uidLastSave="{00000000-0000-0000-0000-000000000000}"/>
  <workbookProtection lockStructure="1"/>
  <bookViews>
    <workbookView xWindow="2868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I19" i="2"/>
  <c r="I25" i="2"/>
  <c r="B19" i="2"/>
  <c r="B15" i="2"/>
  <c r="B11" i="2"/>
  <c r="I31" i="2"/>
  <c r="B25" i="2"/>
  <c r="I18" i="2"/>
  <c r="I14" i="2"/>
  <c r="I10" i="2"/>
  <c r="B10" i="2"/>
  <c r="I16" i="2"/>
  <c r="I8" i="2"/>
  <c r="B20" i="2"/>
  <c r="B26" i="2"/>
  <c r="B31" i="2"/>
  <c r="B18" i="2"/>
  <c r="B14" i="2"/>
  <c r="B27" i="2"/>
  <c r="I12" i="2"/>
  <c r="B12" i="2"/>
  <c r="I11" i="2"/>
  <c r="I21" i="2"/>
  <c r="I17" i="2"/>
  <c r="I13" i="2"/>
  <c r="I9" i="2"/>
  <c r="I27" i="2"/>
  <c r="B21" i="2"/>
  <c r="B17" i="2"/>
  <c r="B13" i="2"/>
  <c r="B9" i="2"/>
  <c r="I20" i="2"/>
  <c r="I26" i="2"/>
  <c r="B16" i="2"/>
  <c r="B8" i="2"/>
  <c r="I15" i="2"/>
  <c r="B3" i="2" l="1"/>
  <c r="I34" i="2"/>
  <c r="I22" i="2"/>
  <c r="I32" i="2"/>
  <c r="I28" i="2"/>
</calcChain>
</file>

<file path=xl/sharedStrings.xml><?xml version="1.0" encoding="utf-8"?>
<sst xmlns="http://schemas.openxmlformats.org/spreadsheetml/2006/main" count="83" uniqueCount="64">
  <si>
    <t>572ece7c4a5a42e7794584410af55bbc46ab8be257481126a867a5cdacc23ededd0118ffdc1bd052f4e8e9917bbdb1a7ab3093f6f60e6e7650e60bfbd9a82301vF8fb5dh/Tj4dYV5RLFWO1cGNwYgbpJ9nRvttcQW/7jfObpR9WBKBDk2cUkUR8Jf</t>
  </si>
  <si>
    <t>Appendix B - Pricing Sheet (BT-49EU)</t>
  </si>
  <si>
    <t>Required Pricing Spreadsheet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</si>
  <si>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</si>
  <si>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</si>
  <si>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</si>
  <si>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</si>
  <si>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Status</t>
  </si>
  <si>
    <t>Bid/No Bid Decision</t>
  </si>
  <si>
    <t>#</t>
  </si>
  <si>
    <t>Item</t>
  </si>
  <si>
    <t>Hours</t>
  </si>
  <si>
    <t>Hourly Rate</t>
  </si>
  <si>
    <t>Total Cost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</si>
  <si>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</si>
  <si>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</si>
  <si>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</si>
  <si>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</si>
  <si>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</si>
  <si>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BidTableItem:341696</t>
  </si>
  <si>
    <t>BidTableItemResponse:293474</t>
  </si>
  <si>
    <t>BidTableFormula:148423</t>
  </si>
  <si>
    <t>Maintenance</t>
  </si>
  <si>
    <t>No Bid</t>
  </si>
  <si>
    <t>#1-1</t>
  </si>
  <si>
    <t xml:space="preserve">
Water Jet Cleaning of Downspout to main catch basin
</t>
  </si>
  <si>
    <t>#1-2</t>
  </si>
  <si>
    <t xml:space="preserve">
Water Jet Cleaning of Sanitary Sewer Building Main
</t>
  </si>
  <si>
    <t>#1-3</t>
  </si>
  <si>
    <t xml:space="preserve">
Pump and Inspect Lift Station
</t>
  </si>
  <si>
    <t>#1-4</t>
  </si>
  <si>
    <t xml:space="preserve">
Water Jet Cleaning of Drainfield
</t>
  </si>
  <si>
    <t>#1-5</t>
  </si>
  <si>
    <t xml:space="preserve">
Water Jet Cleaning and Maintenance of Sewer Ejector Systems
</t>
  </si>
  <si>
    <t>#1-6</t>
  </si>
  <si>
    <t xml:space="preserve">
Repair and Maintenance of Sewer Pits and Pumps
</t>
  </si>
  <si>
    <t>#1-7</t>
  </si>
  <si>
    <t xml:space="preserve">
Water Jet Cleaning of French Drains
</t>
  </si>
  <si>
    <t>#1-8</t>
  </si>
  <si>
    <t xml:space="preserve">
Checking of the elevator's sump pump function, the separators, and the connecting drainage lines to the large sand pits in the basement.
</t>
  </si>
  <si>
    <t>#1-9</t>
  </si>
  <si>
    <t xml:space="preserve">
Water Jet Cleaning of Storm Sewer
</t>
  </si>
  <si>
    <t>#1-10</t>
  </si>
  <si>
    <t xml:space="preserve">
Water Jet Cleaning of Trench Drains
</t>
  </si>
  <si>
    <t>#1-11</t>
  </si>
  <si>
    <t xml:space="preserve">
Cleaning by water jet and vacuum pump truck of the drainfield laterals and the connecting pipe between the distribution box and the septic tank.
</t>
  </si>
  <si>
    <t>#1-12</t>
  </si>
  <si>
    <t xml:space="preserve">
Pre and Post Service Video
</t>
  </si>
  <si>
    <t>#1-13</t>
  </si>
  <si>
    <t xml:space="preserve">
Pump out grease trap (per 1000 gallons)
</t>
  </si>
  <si>
    <t>#1-14</t>
  </si>
  <si>
    <t xml:space="preserve">
Enzyme removal
</t>
  </si>
  <si>
    <t>Basket Total</t>
  </si>
  <si>
    <t>Repair Service</t>
  </si>
  <si>
    <t>#2-1</t>
  </si>
  <si>
    <t xml:space="preserve">
Normal Business Hours
</t>
  </si>
  <si>
    <t>#2-2</t>
  </si>
  <si>
    <t xml:space="preserve">
Outside of Normal Business Hours Weekdays
</t>
  </si>
  <si>
    <t>#2-3</t>
  </si>
  <si>
    <t xml:space="preserve">
Outside of Normal Business Hours Weekend
</t>
  </si>
  <si>
    <t>Parts</t>
  </si>
  <si>
    <t>#3-1</t>
  </si>
  <si>
    <t xml:space="preserve">
Percent Discount Off List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</si>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</sst>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9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2"/>
      <color rgb="FF548BA1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1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</cellXfs>
  <cellStyles count="1">
    <cellStyle name="Normal" xfId="0" builtinId="0"/>
  </cellStyles>
  <dxfs count="15"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topLeftCell="A5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32.1" customHeight="1" x14ac:dyDescent="0.2">
      <c r="B8" s="17" t="s">
        <v>1</v>
      </c>
      <c r="C8" s="18"/>
      <c r="D8" s="18"/>
      <c r="E8" s="18"/>
    </row>
    <row r="10" spans="2:5" ht="18" customHeight="1" x14ac:dyDescent="0.2">
      <c r="B10" s="19" t="s">
        <v>2</v>
      </c>
      <c r="C10" s="18"/>
      <c r="D10" s="18"/>
      <c r="E10" s="18"/>
    </row>
    <row r="12" spans="2:5" ht="27.75" x14ac:dyDescent="0.2">
      <c r="B12" s="2" t="s">
        <v>3</v>
      </c>
    </row>
    <row r="14" spans="2:5" ht="399.95" customHeight="1" x14ac:dyDescent="0.2">
      <c r="B14" s="20" t="s">
        <v>4</v>
      </c>
      <c r="C14" s="20"/>
      <c r="D14" s="20"/>
      <c r="E14" s="20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4"/>
  <sheetViews>
    <sheetView tabSelected="1" workbookViewId="0">
      <pane xSplit="6" ySplit="5" topLeftCell="G7" activePane="bottomRight" state="frozen"/>
      <selection pane="topRight"/>
      <selection pane="bottomLeft"/>
      <selection pane="bottomRight" activeCell="I34" sqref="I3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9" width="15" customWidth="1"/>
  </cols>
  <sheetData>
    <row r="2" spans="2:9" ht="27.75" x14ac:dyDescent="0.2">
      <c r="B2" s="2" t="s">
        <v>5</v>
      </c>
    </row>
    <row r="3" spans="2:9" ht="32.1" customHeight="1" x14ac:dyDescent="0.2">
      <c r="B3" s="3" t="str">
        <f ca="1">IF((COUNTIF(B7:B33, "Error*") + COUNTIF(H3:H3, "Error*")) &gt; 0, "Error: Check cell(s)" &amp;IF(COUNTIF(B7:B33, "Error*") &gt; 0, (" " &amp; ADDRESS(7 + MATCH("Error*", B7:B33, 0) - 1, COLUMN(), 4)), "") &amp; IF(COUNTIF(H3:H3, "Error*") &gt; 0, (" " &amp; ADDRESS(ROW(), 8 + MATCH("Error*", H3:H3, 0) - 1, 4)), ""), "Success: All data is valid!")</f>
        <v>Success: All data is valid!</v>
      </c>
      <c r="C3" s="5"/>
      <c r="D3" s="5"/>
      <c r="E3" s="5"/>
      <c r="F3" s="5"/>
      <c r="G3" s="5"/>
      <c r="H3" s="5" t="str">
        <f>IFERROR("Error: Cell " &amp; ADDRESS((7 + MATCH(FALSE, INDEX(NOT(NOT(ISNUMBER(H7:H33)) * NOT(ISBLANK(H7:H33))), 0), 0) - 1), COLUMN(), 4) &amp; " must be Numeric", "")</f>
        <v/>
      </c>
      <c r="I3" s="5"/>
    </row>
    <row r="4" spans="2:9" ht="24.95" customHeight="1" x14ac:dyDescent="0.2">
      <c r="B4" s="1"/>
      <c r="C4" s="1"/>
      <c r="D4" s="1"/>
      <c r="E4" s="1"/>
      <c r="F4" s="1"/>
      <c r="G4" s="1"/>
      <c r="H4" s="7" t="s">
        <v>6</v>
      </c>
      <c r="I4" s="1"/>
    </row>
    <row r="5" spans="2:9" ht="39.950000000000003" customHeight="1" x14ac:dyDescent="0.2">
      <c r="B5" s="4" t="s">
        <v>7</v>
      </c>
      <c r="C5" s="4"/>
      <c r="D5" s="6" t="s">
        <v>8</v>
      </c>
      <c r="E5" s="4" t="s">
        <v>9</v>
      </c>
      <c r="F5" s="4" t="s">
        <v>10</v>
      </c>
      <c r="G5" s="4" t="s">
        <v>11</v>
      </c>
      <c r="H5" s="6" t="s">
        <v>12</v>
      </c>
      <c r="I5" s="4" t="s">
        <v>13</v>
      </c>
    </row>
    <row r="6" spans="2:9" hidden="1" x14ac:dyDescent="0.2">
      <c r="B6" s="1" t="s">
        <v>14</v>
      </c>
      <c r="C6" s="1" t="s">
        <v>15</v>
      </c>
      <c r="D6" s="1" t="s">
        <v>16</v>
      </c>
      <c r="E6" s="1" t="s">
        <v>17</v>
      </c>
      <c r="F6" s="1" t="s">
        <v>18</v>
      </c>
      <c r="G6" s="1" t="s">
        <v>19</v>
      </c>
      <c r="H6" s="1" t="s">
        <v>20</v>
      </c>
      <c r="I6" s="1" t="s">
        <v>21</v>
      </c>
    </row>
    <row r="7" spans="2:9" ht="50.1" customHeight="1" x14ac:dyDescent="0.2">
      <c r="B7" s="8" t="s">
        <v>22</v>
      </c>
      <c r="C7" s="1"/>
      <c r="D7" s="1"/>
      <c r="E7" s="1"/>
      <c r="F7" s="1"/>
      <c r="G7" s="1"/>
      <c r="H7" s="1"/>
      <c r="I7" s="1"/>
    </row>
    <row r="8" spans="2:9" ht="72" x14ac:dyDescent="0.2">
      <c r="B8" s="9" t="str">
        <f t="shared" ref="B8:B21" ca="1" si="0">IF(D8 = "No Bid", IFERROR("Error: Clear values for '" &amp; INDIRECT(ADDRESS(5, (8 + IF(NOT(ISBLANK(H8)), 1, NA()) - 1))) &amp; "' in cell " &amp; ADDRESS(ROW(), (8 + IF(NOT(ISBLANK(H8)), 1, NA()) - 1), 4) &amp; " or select 'Bid'", "Not Bidding"), IF(D8 = "Bid", IFERROR("Error: Missing value for '" &amp; INDIRECT(ADDRESS(5, (8 + IF(ISBLANK(H8), 1, NA()) - 1))) &amp; "' in cell " &amp; ADDRESS(ROW(), (8 + IF(ISBLANK(H8), 1, NA()) - 1), 4), "Success: All values provided"), "Error: Invalid Bid/No Bid Decision"))</f>
        <v>Not Bidding</v>
      </c>
      <c r="C8" s="10">
        <v>3475777</v>
      </c>
      <c r="D8" s="11" t="s">
        <v>23</v>
      </c>
      <c r="E8" s="10" t="s">
        <v>24</v>
      </c>
      <c r="F8" s="12" t="s">
        <v>25</v>
      </c>
      <c r="G8" s="10">
        <v>1</v>
      </c>
      <c r="H8" s="13"/>
      <c r="I8" s="14" t="str">
        <f ca="1">IFERROR(IF(ISBLANK(INDIRECT("G8")), NA(), INDIRECT("G8")) * IF(ISBLANK(INDIRECT("H8")), NA(), INDIRECT("H8")), "-")</f>
        <v>-</v>
      </c>
    </row>
    <row r="9" spans="2:9" ht="72" x14ac:dyDescent="0.2">
      <c r="B9" s="9" t="str">
        <f t="shared" ca="1" si="0"/>
        <v>Not Bidding</v>
      </c>
      <c r="C9" s="10">
        <v>3475788</v>
      </c>
      <c r="D9" s="11" t="s">
        <v>23</v>
      </c>
      <c r="E9" s="10" t="s">
        <v>26</v>
      </c>
      <c r="F9" s="12" t="s">
        <v>27</v>
      </c>
      <c r="G9" s="10">
        <v>1</v>
      </c>
      <c r="H9" s="13"/>
      <c r="I9" s="14" t="str">
        <f ca="1">IFERROR(IF(ISBLANK(INDIRECT("G9")), NA(), INDIRECT("G9")) * IF(ISBLANK(INDIRECT("H9")), NA(), INDIRECT("H9")), "-")</f>
        <v>-</v>
      </c>
    </row>
    <row r="10" spans="2:9" ht="54" x14ac:dyDescent="0.2">
      <c r="B10" s="9" t="str">
        <f t="shared" ca="1" si="0"/>
        <v>Not Bidding</v>
      </c>
      <c r="C10" s="10">
        <v>3475789</v>
      </c>
      <c r="D10" s="11" t="s">
        <v>23</v>
      </c>
      <c r="E10" s="10" t="s">
        <v>28</v>
      </c>
      <c r="F10" s="12" t="s">
        <v>29</v>
      </c>
      <c r="G10" s="10">
        <v>1</v>
      </c>
      <c r="H10" s="13"/>
      <c r="I10" s="14" t="str">
        <f ca="1">IFERROR(IF(ISBLANK(INDIRECT("G10")), NA(), INDIRECT("G10")) * IF(ISBLANK(INDIRECT("H10")), NA(), INDIRECT("H10")), "-")</f>
        <v>-</v>
      </c>
    </row>
    <row r="11" spans="2:9" ht="54" x14ac:dyDescent="0.2">
      <c r="B11" s="9" t="str">
        <f t="shared" ca="1" si="0"/>
        <v>Not Bidding</v>
      </c>
      <c r="C11" s="10">
        <v>3475802</v>
      </c>
      <c r="D11" s="11" t="s">
        <v>23</v>
      </c>
      <c r="E11" s="10" t="s">
        <v>30</v>
      </c>
      <c r="F11" s="12" t="s">
        <v>31</v>
      </c>
      <c r="G11" s="10">
        <v>1</v>
      </c>
      <c r="H11" s="13"/>
      <c r="I11" s="14" t="str">
        <f ca="1">IFERROR(IF(ISBLANK(INDIRECT("G11")), NA(), INDIRECT("G11")) * IF(ISBLANK(INDIRECT("H11")), NA(), INDIRECT("H11")), "-")</f>
        <v>-</v>
      </c>
    </row>
    <row r="12" spans="2:9" ht="72" x14ac:dyDescent="0.2">
      <c r="B12" s="9" t="str">
        <f t="shared" ca="1" si="0"/>
        <v>Not Bidding</v>
      </c>
      <c r="C12" s="10">
        <v>3475803</v>
      </c>
      <c r="D12" s="11" t="s">
        <v>23</v>
      </c>
      <c r="E12" s="10" t="s">
        <v>32</v>
      </c>
      <c r="F12" s="12" t="s">
        <v>33</v>
      </c>
      <c r="G12" s="10">
        <v>1</v>
      </c>
      <c r="H12" s="13"/>
      <c r="I12" s="14" t="str">
        <f ca="1">IFERROR(IF(ISBLANK(INDIRECT("G12")), NA(), INDIRECT("G12")) * IF(ISBLANK(INDIRECT("H12")), NA(), INDIRECT("H12")), "-")</f>
        <v>-</v>
      </c>
    </row>
    <row r="13" spans="2:9" ht="72" x14ac:dyDescent="0.2">
      <c r="B13" s="9" t="str">
        <f t="shared" ca="1" si="0"/>
        <v>Not Bidding</v>
      </c>
      <c r="C13" s="10">
        <v>3475809</v>
      </c>
      <c r="D13" s="11" t="s">
        <v>23</v>
      </c>
      <c r="E13" s="10" t="s">
        <v>34</v>
      </c>
      <c r="F13" s="12" t="s">
        <v>35</v>
      </c>
      <c r="G13" s="10">
        <v>1</v>
      </c>
      <c r="H13" s="13"/>
      <c r="I13" s="14" t="str">
        <f ca="1">IFERROR(IF(ISBLANK(INDIRECT("G13")), NA(), INDIRECT("G13")) * IF(ISBLANK(INDIRECT("H13")), NA(), INDIRECT("H13")), "-")</f>
        <v>-</v>
      </c>
    </row>
    <row r="14" spans="2:9" ht="54" x14ac:dyDescent="0.2">
      <c r="B14" s="9" t="str">
        <f t="shared" ca="1" si="0"/>
        <v>Not Bidding</v>
      </c>
      <c r="C14" s="10">
        <v>3475810</v>
      </c>
      <c r="D14" s="11" t="s">
        <v>23</v>
      </c>
      <c r="E14" s="10" t="s">
        <v>36</v>
      </c>
      <c r="F14" s="12" t="s">
        <v>37</v>
      </c>
      <c r="G14" s="10">
        <v>1</v>
      </c>
      <c r="H14" s="13"/>
      <c r="I14" s="14" t="str">
        <f ca="1">IFERROR(IF(ISBLANK(INDIRECT("G14")), NA(), INDIRECT("G14")) * IF(ISBLANK(INDIRECT("H14")), NA(), INDIRECT("H14")), "-")</f>
        <v>-</v>
      </c>
    </row>
    <row r="15" spans="2:9" ht="108" x14ac:dyDescent="0.2">
      <c r="B15" s="9" t="str">
        <f t="shared" ca="1" si="0"/>
        <v>Not Bidding</v>
      </c>
      <c r="C15" s="10">
        <v>3475811</v>
      </c>
      <c r="D15" s="11" t="s">
        <v>23</v>
      </c>
      <c r="E15" s="10" t="s">
        <v>38</v>
      </c>
      <c r="F15" s="12" t="s">
        <v>39</v>
      </c>
      <c r="G15" s="10">
        <v>1</v>
      </c>
      <c r="H15" s="13"/>
      <c r="I15" s="14" t="str">
        <f ca="1">IFERROR(IF(ISBLANK(INDIRECT("G15")), NA(), INDIRECT("G15")) * IF(ISBLANK(INDIRECT("H15")), NA(), INDIRECT("H15")), "-")</f>
        <v>-</v>
      </c>
    </row>
    <row r="16" spans="2:9" ht="54" x14ac:dyDescent="0.2">
      <c r="B16" s="9" t="str">
        <f t="shared" ca="1" si="0"/>
        <v>Not Bidding</v>
      </c>
      <c r="C16" s="10">
        <v>3475812</v>
      </c>
      <c r="D16" s="11" t="s">
        <v>23</v>
      </c>
      <c r="E16" s="10" t="s">
        <v>40</v>
      </c>
      <c r="F16" s="12" t="s">
        <v>41</v>
      </c>
      <c r="G16" s="10">
        <v>1</v>
      </c>
      <c r="H16" s="13"/>
      <c r="I16" s="14" t="str">
        <f ca="1">IFERROR(IF(ISBLANK(INDIRECT("G16")), NA(), INDIRECT("G16")) * IF(ISBLANK(INDIRECT("H16")), NA(), INDIRECT("H16")), "-")</f>
        <v>-</v>
      </c>
    </row>
    <row r="17" spans="2:9" ht="54" x14ac:dyDescent="0.2">
      <c r="B17" s="9" t="str">
        <f t="shared" ca="1" si="0"/>
        <v>Not Bidding</v>
      </c>
      <c r="C17" s="10">
        <v>3475813</v>
      </c>
      <c r="D17" s="11" t="s">
        <v>23</v>
      </c>
      <c r="E17" s="10" t="s">
        <v>42</v>
      </c>
      <c r="F17" s="12" t="s">
        <v>43</v>
      </c>
      <c r="G17" s="10">
        <v>1</v>
      </c>
      <c r="H17" s="13"/>
      <c r="I17" s="14" t="str">
        <f ca="1">IFERROR(IF(ISBLANK(INDIRECT("G17")), NA(), INDIRECT("G17")) * IF(ISBLANK(INDIRECT("H17")), NA(), INDIRECT("H17")), "-")</f>
        <v>-</v>
      </c>
    </row>
    <row r="18" spans="2:9" ht="108" x14ac:dyDescent="0.2">
      <c r="B18" s="9" t="str">
        <f t="shared" ca="1" si="0"/>
        <v>Not Bidding</v>
      </c>
      <c r="C18" s="10">
        <v>3475814</v>
      </c>
      <c r="D18" s="11" t="s">
        <v>23</v>
      </c>
      <c r="E18" s="10" t="s">
        <v>44</v>
      </c>
      <c r="F18" s="12" t="s">
        <v>45</v>
      </c>
      <c r="G18" s="10">
        <v>1</v>
      </c>
      <c r="H18" s="13"/>
      <c r="I18" s="14" t="str">
        <f ca="1">IFERROR(IF(ISBLANK(INDIRECT("G18")), NA(), INDIRECT("G18")) * IF(ISBLANK(INDIRECT("H18")), NA(), INDIRECT("H18")), "-")</f>
        <v>-</v>
      </c>
    </row>
    <row r="19" spans="2:9" ht="54" x14ac:dyDescent="0.2">
      <c r="B19" s="9" t="str">
        <f t="shared" ca="1" si="0"/>
        <v>Not Bidding</v>
      </c>
      <c r="C19" s="10">
        <v>3475815</v>
      </c>
      <c r="D19" s="11" t="s">
        <v>23</v>
      </c>
      <c r="E19" s="10" t="s">
        <v>46</v>
      </c>
      <c r="F19" s="12" t="s">
        <v>47</v>
      </c>
      <c r="G19" s="10">
        <v>1</v>
      </c>
      <c r="H19" s="13"/>
      <c r="I19" s="14" t="str">
        <f ca="1">IFERROR(IF(ISBLANK(INDIRECT("G19")), NA(), INDIRECT("G19")) * IF(ISBLANK(INDIRECT("H19")), NA(), INDIRECT("H19")), "-")</f>
        <v>-</v>
      </c>
    </row>
    <row r="20" spans="2:9" ht="54" x14ac:dyDescent="0.2">
      <c r="B20" s="9" t="str">
        <f t="shared" ca="1" si="0"/>
        <v>Not Bidding</v>
      </c>
      <c r="C20" s="10">
        <v>3475816</v>
      </c>
      <c r="D20" s="11" t="s">
        <v>23</v>
      </c>
      <c r="E20" s="10" t="s">
        <v>48</v>
      </c>
      <c r="F20" s="12" t="s">
        <v>49</v>
      </c>
      <c r="G20" s="10">
        <v>1</v>
      </c>
      <c r="H20" s="13"/>
      <c r="I20" s="14" t="str">
        <f ca="1">IFERROR(IF(ISBLANK(INDIRECT("G20")), NA(), INDIRECT("G20")) * IF(ISBLANK(INDIRECT("H20")), NA(), INDIRECT("H20")), "-")</f>
        <v>-</v>
      </c>
    </row>
    <row r="21" spans="2:9" ht="54" x14ac:dyDescent="0.2">
      <c r="B21" s="9" t="str">
        <f t="shared" ca="1" si="0"/>
        <v>Not Bidding</v>
      </c>
      <c r="C21" s="10">
        <v>3475817</v>
      </c>
      <c r="D21" s="11" t="s">
        <v>23</v>
      </c>
      <c r="E21" s="10" t="s">
        <v>50</v>
      </c>
      <c r="F21" s="12" t="s">
        <v>51</v>
      </c>
      <c r="G21" s="10">
        <v>1</v>
      </c>
      <c r="H21" s="13"/>
      <c r="I21" s="14" t="str">
        <f ca="1">IFERROR(IF(ISBLANK(INDIRECT("G21")), NA(), INDIRECT("G21")) * IF(ISBLANK(INDIRECT("H21")), NA(), INDIRECT("H21")), "-")</f>
        <v>-</v>
      </c>
    </row>
    <row r="22" spans="2:9" ht="50.1" customHeight="1" x14ac:dyDescent="0.2">
      <c r="B22" s="4" t="s">
        <v>52</v>
      </c>
      <c r="C22" s="15"/>
      <c r="D22" s="15"/>
      <c r="E22" s="15"/>
      <c r="F22" s="15"/>
      <c r="G22" s="15"/>
      <c r="H22" s="16"/>
      <c r="I22" s="16">
        <f ca="1">SUM(I8:I21)</f>
        <v>0</v>
      </c>
    </row>
    <row r="24" spans="2:9" ht="50.1" customHeight="1" x14ac:dyDescent="0.2">
      <c r="B24" s="8" t="s">
        <v>53</v>
      </c>
      <c r="C24" s="1"/>
      <c r="D24" s="1"/>
      <c r="E24" s="1"/>
      <c r="F24" s="1"/>
      <c r="G24" s="1"/>
      <c r="H24" s="1"/>
      <c r="I24" s="1"/>
    </row>
    <row r="25" spans="2:9" ht="54" x14ac:dyDescent="0.2">
      <c r="B25" s="9" t="str">
        <f ca="1">IF(D25 = "No Bid", IFERROR("Error: Clear values for '" &amp; INDIRECT(ADDRESS(5, (8 + IF(NOT(ISBLANK(H25)), 1, NA()) - 1))) &amp; "' in cell " &amp; ADDRESS(ROW(), (8 + IF(NOT(ISBLANK(H25)), 1, NA()) - 1), 4) &amp; " or select 'Bid'", "Not Bidding"), IF(D25 = "Bid", IFERROR("Error: Missing value for '" &amp; INDIRECT(ADDRESS(5, (8 + IF(ISBLANK(H25), 1, NA()) - 1))) &amp; "' in cell " &amp; ADDRESS(ROW(), (8 + IF(ISBLANK(H25), 1, NA()) - 1), 4), "Success: All values provided"), "Error: Invalid Bid/No Bid Decision"))</f>
        <v>Not Bidding</v>
      </c>
      <c r="C25" s="10">
        <v>3475828</v>
      </c>
      <c r="D25" s="11" t="s">
        <v>23</v>
      </c>
      <c r="E25" s="10" t="s">
        <v>54</v>
      </c>
      <c r="F25" s="12" t="s">
        <v>55</v>
      </c>
      <c r="G25" s="10">
        <v>1</v>
      </c>
      <c r="H25" s="13"/>
      <c r="I25" s="14" t="str">
        <f ca="1">IFERROR(IF(ISBLANK(INDIRECT("G25")), NA(), INDIRECT("G25")) * IF(ISBLANK(INDIRECT("H25")), NA(), INDIRECT("H25")), "-")</f>
        <v>-</v>
      </c>
    </row>
    <row r="26" spans="2:9" ht="54" x14ac:dyDescent="0.2">
      <c r="B26" s="9" t="str">
        <f ca="1">IF(D26 = "No Bid", IFERROR("Error: Clear values for '" &amp; INDIRECT(ADDRESS(5, (8 + IF(NOT(ISBLANK(H26)), 1, NA()) - 1))) &amp; "' in cell " &amp; ADDRESS(ROW(), (8 + IF(NOT(ISBLANK(H26)), 1, NA()) - 1), 4) &amp; " or select 'Bid'", "Not Bidding"), IF(D26 = "Bid", IFERROR("Error: Missing value for '" &amp; INDIRECT(ADDRESS(5, (8 + IF(ISBLANK(H26), 1, NA()) - 1))) &amp; "' in cell " &amp; ADDRESS(ROW(), (8 + IF(ISBLANK(H26), 1, NA()) - 1), 4), "Success: All values provided"), "Error: Invalid Bid/No Bid Decision"))</f>
        <v>Not Bidding</v>
      </c>
      <c r="C26" s="10">
        <v>3475836</v>
      </c>
      <c r="D26" s="11" t="s">
        <v>23</v>
      </c>
      <c r="E26" s="10" t="s">
        <v>56</v>
      </c>
      <c r="F26" s="12" t="s">
        <v>57</v>
      </c>
      <c r="G26" s="10">
        <v>1</v>
      </c>
      <c r="H26" s="13"/>
      <c r="I26" s="14" t="str">
        <f ca="1">IFERROR(IF(ISBLANK(INDIRECT("G26")), NA(), INDIRECT("G26")) * IF(ISBLANK(INDIRECT("H26")), NA(), INDIRECT("H26")), "-")</f>
        <v>-</v>
      </c>
    </row>
    <row r="27" spans="2:9" ht="54" x14ac:dyDescent="0.2">
      <c r="B27" s="9" t="str">
        <f ca="1">IF(D27 = "No Bid", IFERROR("Error: Clear values for '" &amp; INDIRECT(ADDRESS(5, (8 + IF(NOT(ISBLANK(H27)), 1, NA()) - 1))) &amp; "' in cell " &amp; ADDRESS(ROW(), (8 + IF(NOT(ISBLANK(H27)), 1, NA()) - 1), 4) &amp; " or select 'Bid'", "Not Bidding"), IF(D27 = "Bid", IFERROR("Error: Missing value for '" &amp; INDIRECT(ADDRESS(5, (8 + IF(ISBLANK(H27), 1, NA()) - 1))) &amp; "' in cell " &amp; ADDRESS(ROW(), (8 + IF(ISBLANK(H27), 1, NA()) - 1), 4), "Success: All values provided"), "Error: Invalid Bid/No Bid Decision"))</f>
        <v>Not Bidding</v>
      </c>
      <c r="C27" s="10">
        <v>3475837</v>
      </c>
      <c r="D27" s="11" t="s">
        <v>23</v>
      </c>
      <c r="E27" s="10" t="s">
        <v>58</v>
      </c>
      <c r="F27" s="12" t="s">
        <v>59</v>
      </c>
      <c r="G27" s="10">
        <v>1</v>
      </c>
      <c r="H27" s="13"/>
      <c r="I27" s="14" t="str">
        <f ca="1">IFERROR(IF(ISBLANK(INDIRECT("G27")), NA(), INDIRECT("G27")) * IF(ISBLANK(INDIRECT("H27")), NA(), INDIRECT("H27")), "-")</f>
        <v>-</v>
      </c>
    </row>
    <row r="28" spans="2:9" ht="50.1" customHeight="1" x14ac:dyDescent="0.2">
      <c r="B28" s="4" t="s">
        <v>52</v>
      </c>
      <c r="C28" s="15"/>
      <c r="D28" s="15"/>
      <c r="E28" s="15"/>
      <c r="F28" s="15"/>
      <c r="G28" s="15"/>
      <c r="H28" s="16"/>
      <c r="I28" s="16">
        <f ca="1">SUM(I25:I27)</f>
        <v>0</v>
      </c>
    </row>
    <row r="30" spans="2:9" ht="50.1" customHeight="1" x14ac:dyDescent="0.2">
      <c r="B30" s="8" t="s">
        <v>60</v>
      </c>
      <c r="C30" s="1"/>
      <c r="D30" s="1"/>
      <c r="E30" s="1"/>
      <c r="F30" s="1"/>
      <c r="G30" s="1"/>
      <c r="H30" s="1"/>
      <c r="I30" s="1"/>
    </row>
    <row r="31" spans="2:9" ht="54" x14ac:dyDescent="0.2">
      <c r="B31" s="9" t="str">
        <f ca="1">IF(D31 = "No Bid", IFERROR("Error: Clear values for '" &amp; INDIRECT(ADDRESS(5, (8 + IF(NOT(ISBLANK(H31)), 1, NA()) - 1))) &amp; "' in cell " &amp; ADDRESS(ROW(), (8 + IF(NOT(ISBLANK(H31)), 1, NA()) - 1), 4) &amp; " or select 'Bid'", "Not Bidding"), IF(D31 = "Bid", IFERROR("Error: Missing value for '" &amp; INDIRECT(ADDRESS(5, (8 + IF(ISBLANK(H31), 1, NA()) - 1))) &amp; "' in cell " &amp; ADDRESS(ROW(), (8 + IF(ISBLANK(H31), 1, NA()) - 1), 4), "Success: All values provided"), "Error: Invalid Bid/No Bid Decision"))</f>
        <v>Not Bidding</v>
      </c>
      <c r="C31" s="10">
        <v>3475844</v>
      </c>
      <c r="D31" s="11" t="s">
        <v>23</v>
      </c>
      <c r="E31" s="10" t="s">
        <v>61</v>
      </c>
      <c r="F31" s="12" t="s">
        <v>62</v>
      </c>
      <c r="G31" s="10">
        <v>1</v>
      </c>
      <c r="H31" s="13"/>
      <c r="I31" s="14" t="str">
        <f ca="1">IFERROR(IF(ISBLANK(INDIRECT("G31")), NA(), INDIRECT("G31")) * IF(ISBLANK(INDIRECT("H31")), NA(), INDIRECT("H31")), "-")</f>
        <v>-</v>
      </c>
    </row>
    <row r="32" spans="2:9" ht="50.1" customHeight="1" x14ac:dyDescent="0.2">
      <c r="B32" s="4" t="s">
        <v>52</v>
      </c>
      <c r="C32" s="15"/>
      <c r="D32" s="15"/>
      <c r="E32" s="15"/>
      <c r="F32" s="15"/>
      <c r="G32" s="15"/>
      <c r="H32" s="16"/>
      <c r="I32" s="16">
        <f ca="1">SUM(I31:I31)</f>
        <v>0</v>
      </c>
    </row>
    <row r="34" spans="2:9" ht="50.1" customHeight="1" x14ac:dyDescent="0.2">
      <c r="B34" s="4" t="s">
        <v>63</v>
      </c>
      <c r="C34" s="15"/>
      <c r="D34" s="15"/>
      <c r="E34" s="15"/>
      <c r="F34" s="15"/>
      <c r="G34" s="15"/>
      <c r="H34" s="16"/>
      <c r="I34" s="16">
        <f ca="1">SUM(I8:I21,I25:I27,I31:I31)</f>
        <v>0</v>
      </c>
    </row>
  </sheetData>
  <sheetProtection password="E36C" sheet="1" objects="1" scenarios="1" formatCells="0" formatColumns="0" formatRows="0" insertHyperlinks="0"/>
  <conditionalFormatting sqref="B3">
    <cfRule type="beginsWith" dxfId="14" priority="55" operator="beginsWith" text="Error">
      <formula>LEFT(B3,LEN("Error"))="Error"</formula>
    </cfRule>
    <cfRule type="beginsWith" dxfId="13" priority="56" operator="beginsWith" text="Success">
      <formula>LEFT(B3,LEN("Success"))="Success"</formula>
    </cfRule>
  </conditionalFormatting>
  <conditionalFormatting sqref="B7:B33">
    <cfRule type="beginsWith" dxfId="12" priority="1" operator="beginsWith" text="Error">
      <formula>LEFT(B7,LEN("Error"))="Error"</formula>
    </cfRule>
    <cfRule type="beginsWith" dxfId="11" priority="2" operator="beginsWith" text="Success">
      <formula>LEFT(B7,LEN("Success"))="Success"</formula>
    </cfRule>
  </conditionalFormatting>
  <conditionalFormatting sqref="B8:J21">
    <cfRule type="expression" dxfId="10" priority="139">
      <formula>MOD(ROW($E8),2)=1</formula>
    </cfRule>
  </conditionalFormatting>
  <conditionalFormatting sqref="B25:J27">
    <cfRule type="expression" dxfId="9" priority="143">
      <formula>MOD(ROW($E25),2)=1</formula>
    </cfRule>
  </conditionalFormatting>
  <conditionalFormatting sqref="B31:J31">
    <cfRule type="expression" dxfId="8" priority="147">
      <formula>MOD(ROW($E31),2)=1</formula>
    </cfRule>
  </conditionalFormatting>
  <conditionalFormatting sqref="D7:D33">
    <cfRule type="expression" dxfId="7" priority="58">
      <formula>$D7="No Bid"</formula>
    </cfRule>
    <cfRule type="expression" dxfId="6" priority="57">
      <formula>$D7="Bid"</formula>
    </cfRule>
  </conditionalFormatting>
  <conditionalFormatting sqref="G22:I22">
    <cfRule type="expression" dxfId="5" priority="140">
      <formula>NOT(ISBLANK(G22)) * NOT(ISNUMBER(G22))</formula>
    </cfRule>
  </conditionalFormatting>
  <conditionalFormatting sqref="G28:I28">
    <cfRule type="expression" dxfId="4" priority="144">
      <formula>NOT(ISBLANK(G28)) * NOT(ISNUMBER(G28))</formula>
    </cfRule>
  </conditionalFormatting>
  <conditionalFormatting sqref="G32:I32">
    <cfRule type="expression" dxfId="3" priority="148">
      <formula>NOT(ISBLANK(G32)) * NOT(ISNUMBER(G32))</formula>
    </cfRule>
  </conditionalFormatting>
  <conditionalFormatting sqref="G34:I34">
    <cfRule type="expression" dxfId="2" priority="151">
      <formula>NOT(ISBLANK(G34)) * NOT(ISNUMBER(G34))</formula>
    </cfRule>
  </conditionalFormatting>
  <conditionalFormatting sqref="H3">
    <cfRule type="beginsWith" dxfId="1" priority="138" operator="beginsWith" text="Error">
      <formula>LEFT(H3,LEN("Error"))="Error"</formula>
    </cfRule>
  </conditionalFormatting>
  <conditionalFormatting sqref="H7:I33">
    <cfRule type="expression" dxfId="0" priority="59">
      <formula>$D7="No Bid"</formula>
    </cfRule>
  </conditionalFormatting>
  <dataValidations count="1">
    <dataValidation type="list" showErrorMessage="1" errorTitle="Error - Invalid Input" error="Please select an item from the drop-down list." sqref="D8:D21 D31 D25:D27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Samantha (OMB)</cp:lastModifiedBy>
  <dcterms:created xsi:type="dcterms:W3CDTF">2025-10-20T15:40:15Z</dcterms:created>
  <dcterms:modified xsi:type="dcterms:W3CDTF">2025-10-20T15:41:00Z</dcterms:modified>
  <cp:category/>
</cp:coreProperties>
</file>