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CONTRACTS\716 E911 Services\GSS26716-E911_SERVICE\ITB_RFP\"/>
    </mc:Choice>
  </mc:AlternateContent>
  <xr:revisionPtr revIDLastSave="0" documentId="8_{595510BB-A76F-417A-9E39-D2857BDDD1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" sheetId="1" r:id="rId1"/>
    <sheet name="Pricing Detail" sheetId="2" r:id="rId2"/>
    <sheet name="Cost Summary" sheetId="3" r:id="rId3"/>
    <sheet name="Optional &amp; Assumptions" sheetId="4" r:id="rId4"/>
  </sheets>
  <definedNames>
    <definedName name="_xlnm._FilterDatabase" localSheetId="1" hidden="1">'Pricing Detail'!$A$1:$X$1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3" l="1"/>
  <c r="L5" i="3"/>
  <c r="L4" i="3"/>
  <c r="K6" i="3"/>
  <c r="K5" i="3"/>
  <c r="K4" i="3"/>
  <c r="K7" i="3" s="1"/>
  <c r="V52" i="2"/>
  <c r="V51" i="2"/>
  <c r="V50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V4" i="2"/>
  <c r="V3" i="2"/>
  <c r="V2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  <c r="U2" i="2"/>
  <c r="J6" i="3"/>
  <c r="I6" i="3"/>
  <c r="H6" i="3"/>
  <c r="G6" i="3"/>
  <c r="F6" i="3"/>
  <c r="E6" i="3"/>
  <c r="D6" i="3"/>
  <c r="C6" i="3"/>
  <c r="B6" i="3"/>
  <c r="B5" i="3"/>
  <c r="B4" i="3"/>
  <c r="T52" i="2"/>
  <c r="S52" i="2"/>
  <c r="R52" i="2"/>
  <c r="Q52" i="2"/>
  <c r="P52" i="2"/>
  <c r="O52" i="2"/>
  <c r="N52" i="2"/>
  <c r="M52" i="2"/>
  <c r="T51" i="2"/>
  <c r="S51" i="2"/>
  <c r="R51" i="2"/>
  <c r="Q51" i="2"/>
  <c r="P51" i="2"/>
  <c r="O51" i="2"/>
  <c r="N51" i="2"/>
  <c r="M51" i="2"/>
  <c r="T50" i="2"/>
  <c r="S50" i="2"/>
  <c r="R50" i="2"/>
  <c r="Q50" i="2"/>
  <c r="P50" i="2"/>
  <c r="O50" i="2"/>
  <c r="N50" i="2"/>
  <c r="M50" i="2"/>
  <c r="T49" i="2"/>
  <c r="S49" i="2"/>
  <c r="R49" i="2"/>
  <c r="Q49" i="2"/>
  <c r="P49" i="2"/>
  <c r="O49" i="2"/>
  <c r="N49" i="2"/>
  <c r="M49" i="2"/>
  <c r="T48" i="2"/>
  <c r="S48" i="2"/>
  <c r="R48" i="2"/>
  <c r="Q48" i="2"/>
  <c r="P48" i="2"/>
  <c r="O48" i="2"/>
  <c r="N48" i="2"/>
  <c r="M48" i="2"/>
  <c r="T47" i="2"/>
  <c r="S47" i="2"/>
  <c r="R47" i="2"/>
  <c r="Q47" i="2"/>
  <c r="P47" i="2"/>
  <c r="O47" i="2"/>
  <c r="N47" i="2"/>
  <c r="M47" i="2"/>
  <c r="T46" i="2"/>
  <c r="S46" i="2"/>
  <c r="R46" i="2"/>
  <c r="Q46" i="2"/>
  <c r="P46" i="2"/>
  <c r="O46" i="2"/>
  <c r="N46" i="2"/>
  <c r="M46" i="2"/>
  <c r="T45" i="2"/>
  <c r="S45" i="2"/>
  <c r="R45" i="2"/>
  <c r="Q45" i="2"/>
  <c r="P45" i="2"/>
  <c r="O45" i="2"/>
  <c r="N45" i="2"/>
  <c r="M45" i="2"/>
  <c r="T44" i="2"/>
  <c r="S44" i="2"/>
  <c r="R44" i="2"/>
  <c r="Q44" i="2"/>
  <c r="P44" i="2"/>
  <c r="O44" i="2"/>
  <c r="N44" i="2"/>
  <c r="M44" i="2"/>
  <c r="T43" i="2"/>
  <c r="S43" i="2"/>
  <c r="R43" i="2"/>
  <c r="Q43" i="2"/>
  <c r="P43" i="2"/>
  <c r="O43" i="2"/>
  <c r="N43" i="2"/>
  <c r="M43" i="2"/>
  <c r="T42" i="2"/>
  <c r="S42" i="2"/>
  <c r="R42" i="2"/>
  <c r="Q42" i="2"/>
  <c r="P42" i="2"/>
  <c r="O42" i="2"/>
  <c r="N42" i="2"/>
  <c r="M42" i="2"/>
  <c r="T41" i="2"/>
  <c r="S41" i="2"/>
  <c r="R41" i="2"/>
  <c r="Q41" i="2"/>
  <c r="P41" i="2"/>
  <c r="O41" i="2"/>
  <c r="N41" i="2"/>
  <c r="M41" i="2"/>
  <c r="T40" i="2"/>
  <c r="S40" i="2"/>
  <c r="R40" i="2"/>
  <c r="Q40" i="2"/>
  <c r="P40" i="2"/>
  <c r="O40" i="2"/>
  <c r="N40" i="2"/>
  <c r="M40" i="2"/>
  <c r="T39" i="2"/>
  <c r="S39" i="2"/>
  <c r="R39" i="2"/>
  <c r="Q39" i="2"/>
  <c r="P39" i="2"/>
  <c r="O39" i="2"/>
  <c r="N39" i="2"/>
  <c r="M39" i="2"/>
  <c r="T38" i="2"/>
  <c r="S38" i="2"/>
  <c r="R38" i="2"/>
  <c r="Q38" i="2"/>
  <c r="P38" i="2"/>
  <c r="O38" i="2"/>
  <c r="N38" i="2"/>
  <c r="M38" i="2"/>
  <c r="T37" i="2"/>
  <c r="S37" i="2"/>
  <c r="R37" i="2"/>
  <c r="Q37" i="2"/>
  <c r="P37" i="2"/>
  <c r="O37" i="2"/>
  <c r="N37" i="2"/>
  <c r="M37" i="2"/>
  <c r="T36" i="2"/>
  <c r="S36" i="2"/>
  <c r="R36" i="2"/>
  <c r="Q36" i="2"/>
  <c r="P36" i="2"/>
  <c r="O36" i="2"/>
  <c r="N36" i="2"/>
  <c r="M36" i="2"/>
  <c r="T35" i="2"/>
  <c r="S35" i="2"/>
  <c r="R35" i="2"/>
  <c r="Q35" i="2"/>
  <c r="P35" i="2"/>
  <c r="O35" i="2"/>
  <c r="N35" i="2"/>
  <c r="M35" i="2"/>
  <c r="T34" i="2"/>
  <c r="S34" i="2"/>
  <c r="R34" i="2"/>
  <c r="Q34" i="2"/>
  <c r="P34" i="2"/>
  <c r="O34" i="2"/>
  <c r="N34" i="2"/>
  <c r="M34" i="2"/>
  <c r="T33" i="2"/>
  <c r="S33" i="2"/>
  <c r="R33" i="2"/>
  <c r="Q33" i="2"/>
  <c r="P33" i="2"/>
  <c r="O33" i="2"/>
  <c r="N33" i="2"/>
  <c r="M33" i="2"/>
  <c r="T32" i="2"/>
  <c r="S32" i="2"/>
  <c r="R32" i="2"/>
  <c r="Q32" i="2"/>
  <c r="P32" i="2"/>
  <c r="O32" i="2"/>
  <c r="N32" i="2"/>
  <c r="M32" i="2"/>
  <c r="T31" i="2"/>
  <c r="S31" i="2"/>
  <c r="R31" i="2"/>
  <c r="Q31" i="2"/>
  <c r="P31" i="2"/>
  <c r="O31" i="2"/>
  <c r="N31" i="2"/>
  <c r="M31" i="2"/>
  <c r="T30" i="2"/>
  <c r="S30" i="2"/>
  <c r="R30" i="2"/>
  <c r="Q30" i="2"/>
  <c r="P30" i="2"/>
  <c r="O30" i="2"/>
  <c r="N30" i="2"/>
  <c r="M30" i="2"/>
  <c r="T29" i="2"/>
  <c r="S29" i="2"/>
  <c r="R29" i="2"/>
  <c r="Q29" i="2"/>
  <c r="P29" i="2"/>
  <c r="O29" i="2"/>
  <c r="N29" i="2"/>
  <c r="M29" i="2"/>
  <c r="T28" i="2"/>
  <c r="S28" i="2"/>
  <c r="R28" i="2"/>
  <c r="Q28" i="2"/>
  <c r="P28" i="2"/>
  <c r="O28" i="2"/>
  <c r="N28" i="2"/>
  <c r="M28" i="2"/>
  <c r="T27" i="2"/>
  <c r="S27" i="2"/>
  <c r="R27" i="2"/>
  <c r="Q27" i="2"/>
  <c r="P27" i="2"/>
  <c r="O27" i="2"/>
  <c r="N27" i="2"/>
  <c r="M27" i="2"/>
  <c r="T26" i="2"/>
  <c r="S26" i="2"/>
  <c r="R26" i="2"/>
  <c r="Q26" i="2"/>
  <c r="P26" i="2"/>
  <c r="O26" i="2"/>
  <c r="N26" i="2"/>
  <c r="M26" i="2"/>
  <c r="T25" i="2"/>
  <c r="S25" i="2"/>
  <c r="R25" i="2"/>
  <c r="Q25" i="2"/>
  <c r="P25" i="2"/>
  <c r="O25" i="2"/>
  <c r="N25" i="2"/>
  <c r="M25" i="2"/>
  <c r="T24" i="2"/>
  <c r="S24" i="2"/>
  <c r="R24" i="2"/>
  <c r="Q24" i="2"/>
  <c r="P24" i="2"/>
  <c r="O24" i="2"/>
  <c r="N24" i="2"/>
  <c r="M24" i="2"/>
  <c r="T23" i="2"/>
  <c r="S23" i="2"/>
  <c r="R23" i="2"/>
  <c r="Q23" i="2"/>
  <c r="P23" i="2"/>
  <c r="O23" i="2"/>
  <c r="N23" i="2"/>
  <c r="M23" i="2"/>
  <c r="T22" i="2"/>
  <c r="J5" i="3" s="1"/>
  <c r="S22" i="2"/>
  <c r="I5" i="3" s="1"/>
  <c r="R22" i="2"/>
  <c r="Q22" i="2"/>
  <c r="G5" i="3" s="1"/>
  <c r="P22" i="2"/>
  <c r="F5" i="3" s="1"/>
  <c r="O22" i="2"/>
  <c r="E5" i="3" s="1"/>
  <c r="N22" i="2"/>
  <c r="D5" i="3" s="1"/>
  <c r="M22" i="2"/>
  <c r="C5" i="3" s="1"/>
  <c r="T21" i="2"/>
  <c r="S21" i="2"/>
  <c r="R21" i="2"/>
  <c r="Q21" i="2"/>
  <c r="P21" i="2"/>
  <c r="O21" i="2"/>
  <c r="N21" i="2"/>
  <c r="M21" i="2"/>
  <c r="T20" i="2"/>
  <c r="S20" i="2"/>
  <c r="R20" i="2"/>
  <c r="Q20" i="2"/>
  <c r="P20" i="2"/>
  <c r="O20" i="2"/>
  <c r="N20" i="2"/>
  <c r="M20" i="2"/>
  <c r="T19" i="2"/>
  <c r="S19" i="2"/>
  <c r="R19" i="2"/>
  <c r="Q19" i="2"/>
  <c r="P19" i="2"/>
  <c r="O19" i="2"/>
  <c r="N19" i="2"/>
  <c r="M19" i="2"/>
  <c r="T18" i="2"/>
  <c r="S18" i="2"/>
  <c r="R18" i="2"/>
  <c r="Q18" i="2"/>
  <c r="P18" i="2"/>
  <c r="O18" i="2"/>
  <c r="N18" i="2"/>
  <c r="M18" i="2"/>
  <c r="T17" i="2"/>
  <c r="S17" i="2"/>
  <c r="R17" i="2"/>
  <c r="Q17" i="2"/>
  <c r="P17" i="2"/>
  <c r="O17" i="2"/>
  <c r="N17" i="2"/>
  <c r="M17" i="2"/>
  <c r="T16" i="2"/>
  <c r="S16" i="2"/>
  <c r="R16" i="2"/>
  <c r="Q16" i="2"/>
  <c r="P16" i="2"/>
  <c r="O16" i="2"/>
  <c r="N16" i="2"/>
  <c r="M16" i="2"/>
  <c r="T15" i="2"/>
  <c r="S15" i="2"/>
  <c r="R15" i="2"/>
  <c r="Q15" i="2"/>
  <c r="P15" i="2"/>
  <c r="O15" i="2"/>
  <c r="N15" i="2"/>
  <c r="M15" i="2"/>
  <c r="T14" i="2"/>
  <c r="S14" i="2"/>
  <c r="R14" i="2"/>
  <c r="Q14" i="2"/>
  <c r="P14" i="2"/>
  <c r="O14" i="2"/>
  <c r="N14" i="2"/>
  <c r="M14" i="2"/>
  <c r="T13" i="2"/>
  <c r="S13" i="2"/>
  <c r="R13" i="2"/>
  <c r="Q13" i="2"/>
  <c r="P13" i="2"/>
  <c r="O13" i="2"/>
  <c r="N13" i="2"/>
  <c r="M13" i="2"/>
  <c r="T12" i="2"/>
  <c r="S12" i="2"/>
  <c r="R12" i="2"/>
  <c r="Q12" i="2"/>
  <c r="P12" i="2"/>
  <c r="O12" i="2"/>
  <c r="N12" i="2"/>
  <c r="M12" i="2"/>
  <c r="T11" i="2"/>
  <c r="S11" i="2"/>
  <c r="R11" i="2"/>
  <c r="Q11" i="2"/>
  <c r="P11" i="2"/>
  <c r="O11" i="2"/>
  <c r="N11" i="2"/>
  <c r="M11" i="2"/>
  <c r="T10" i="2"/>
  <c r="S10" i="2"/>
  <c r="R10" i="2"/>
  <c r="Q10" i="2"/>
  <c r="P10" i="2"/>
  <c r="O10" i="2"/>
  <c r="N10" i="2"/>
  <c r="M10" i="2"/>
  <c r="T9" i="2"/>
  <c r="S9" i="2"/>
  <c r="R9" i="2"/>
  <c r="Q9" i="2"/>
  <c r="P9" i="2"/>
  <c r="O9" i="2"/>
  <c r="N9" i="2"/>
  <c r="M9" i="2"/>
  <c r="T8" i="2"/>
  <c r="S8" i="2"/>
  <c r="R8" i="2"/>
  <c r="Q8" i="2"/>
  <c r="P8" i="2"/>
  <c r="O8" i="2"/>
  <c r="N8" i="2"/>
  <c r="M8" i="2"/>
  <c r="T7" i="2"/>
  <c r="S7" i="2"/>
  <c r="R7" i="2"/>
  <c r="Q7" i="2"/>
  <c r="P7" i="2"/>
  <c r="O7" i="2"/>
  <c r="N7" i="2"/>
  <c r="M7" i="2"/>
  <c r="T6" i="2"/>
  <c r="S6" i="2"/>
  <c r="R6" i="2"/>
  <c r="Q6" i="2"/>
  <c r="P6" i="2"/>
  <c r="O6" i="2"/>
  <c r="N6" i="2"/>
  <c r="M6" i="2"/>
  <c r="T5" i="2"/>
  <c r="S5" i="2"/>
  <c r="R5" i="2"/>
  <c r="Q5" i="2"/>
  <c r="P5" i="2"/>
  <c r="O5" i="2"/>
  <c r="N5" i="2"/>
  <c r="M5" i="2"/>
  <c r="T4" i="2"/>
  <c r="S4" i="2"/>
  <c r="R4" i="2"/>
  <c r="Q4" i="2"/>
  <c r="P4" i="2"/>
  <c r="O4" i="2"/>
  <c r="N4" i="2"/>
  <c r="M4" i="2"/>
  <c r="T3" i="2"/>
  <c r="S3" i="2"/>
  <c r="R3" i="2"/>
  <c r="Q3" i="2"/>
  <c r="P3" i="2"/>
  <c r="O3" i="2"/>
  <c r="N3" i="2"/>
  <c r="M3" i="2"/>
  <c r="T2" i="2"/>
  <c r="S2" i="2"/>
  <c r="I4" i="3" s="1"/>
  <c r="R2" i="2"/>
  <c r="H4" i="3" s="1"/>
  <c r="Q2" i="2"/>
  <c r="P2" i="2"/>
  <c r="O2" i="2"/>
  <c r="E4" i="3" s="1"/>
  <c r="E7" i="3" s="1"/>
  <c r="N2" i="2"/>
  <c r="M2" i="2"/>
  <c r="L7" i="3" l="1"/>
  <c r="I7" i="3"/>
  <c r="G4" i="3"/>
  <c r="G7" i="3" s="1"/>
  <c r="M6" i="3"/>
  <c r="B7" i="3"/>
  <c r="F4" i="3"/>
  <c r="F7" i="3" s="1"/>
  <c r="H5" i="3"/>
  <c r="H7" i="3" s="1"/>
  <c r="W9" i="2"/>
  <c r="W16" i="2"/>
  <c r="W21" i="2"/>
  <c r="W25" i="2"/>
  <c r="W30" i="2"/>
  <c r="W35" i="2"/>
  <c r="W39" i="2"/>
  <c r="W43" i="2"/>
  <c r="W47" i="2"/>
  <c r="W48" i="2"/>
  <c r="W50" i="2"/>
  <c r="W51" i="2"/>
  <c r="W52" i="2"/>
  <c r="W2" i="2"/>
  <c r="W4" i="2"/>
  <c r="W6" i="2"/>
  <c r="W7" i="2"/>
  <c r="W10" i="2"/>
  <c r="W12" i="2"/>
  <c r="W14" i="2"/>
  <c r="W17" i="2"/>
  <c r="W24" i="2"/>
  <c r="W26" i="2"/>
  <c r="W27" i="2"/>
  <c r="W28" i="2"/>
  <c r="W29" i="2"/>
  <c r="W31" i="2"/>
  <c r="W32" i="2"/>
  <c r="W33" i="2"/>
  <c r="W34" i="2"/>
  <c r="W36" i="2"/>
  <c r="W37" i="2"/>
  <c r="W38" i="2"/>
  <c r="W40" i="2"/>
  <c r="W41" i="2"/>
  <c r="W42" i="2"/>
  <c r="W44" i="2"/>
  <c r="W45" i="2"/>
  <c r="W46" i="2"/>
  <c r="W49" i="2"/>
  <c r="D4" i="3"/>
  <c r="D7" i="3" s="1"/>
  <c r="J4" i="3"/>
  <c r="J7" i="3" s="1"/>
  <c r="W3" i="2"/>
  <c r="W5" i="2"/>
  <c r="W8" i="2"/>
  <c r="W11" i="2"/>
  <c r="W13" i="2"/>
  <c r="W15" i="2"/>
  <c r="W18" i="2"/>
  <c r="W19" i="2"/>
  <c r="W20" i="2"/>
  <c r="W23" i="2"/>
  <c r="W22" i="2"/>
  <c r="C4" i="3"/>
  <c r="M5" i="3" l="1"/>
  <c r="C7" i="3"/>
  <c r="M4" i="3"/>
  <c r="M7" i="3" s="1"/>
</calcChain>
</file>

<file path=xl/sharedStrings.xml><?xml version="1.0" encoding="utf-8"?>
<sst xmlns="http://schemas.openxmlformats.org/spreadsheetml/2006/main" count="228" uniqueCount="102">
  <si>
    <t>Delaware 911 – Consolidated Vendor Pricing Request</t>
  </si>
  <si>
    <t>Purpose</t>
  </si>
  <si>
    <t>Provide one consolidated pricing response for CHaaS and ESInet-NGCS.</t>
  </si>
  <si>
    <t>Required pricing</t>
  </si>
  <si>
    <t>Capture all one-time, recurring, usage/transaction, optional, and no-separate-charge items.</t>
  </si>
  <si>
    <t>Pricing basis</t>
  </si>
  <si>
    <t>Identify the unit/basis (for example: per position, per connection, per network segment, monthly, annual, per update).</t>
  </si>
  <si>
    <t>One-time costs</t>
  </si>
  <si>
    <t>Enter non-recurring implementation, installation, configuration, migration, project management, hardware, or other one-time costs.</t>
  </si>
  <si>
    <t>Recurring costs</t>
  </si>
  <si>
    <t>Enter monthly and/or annual recurring unit costs. The workbook calculates annual totals.</t>
  </si>
  <si>
    <t>Usage/transaction costs</t>
  </si>
  <si>
    <t>Use the usage/transaction field when pricing depends on actual volume. State the unit and assumptions.</t>
  </si>
  <si>
    <t>Included / Not Offered</t>
  </si>
  <si>
    <t>Select a charge type for every requested item; do not leave a blank that could be interpreted as zero or omitted.</t>
  </si>
  <si>
    <t>Escalation</t>
  </si>
  <si>
    <t>Enter an annual escalation percentage only if recurring pricing is subject to escalation. If prices are firm, enter 0%.</t>
  </si>
  <si>
    <t>Evaluation</t>
  </si>
  <si>
    <t>Solution Area</t>
  </si>
  <si>
    <t>Requested Item</t>
  </si>
  <si>
    <t>Source Workbook</t>
  </si>
  <si>
    <t>Required / Optional</t>
  </si>
  <si>
    <t>Charge Type</t>
  </si>
  <si>
    <t>Pricing Basis / Unit</t>
  </si>
  <si>
    <t>Quantity</t>
  </si>
  <si>
    <t>One-Time Unit Cost</t>
  </si>
  <si>
    <t>Monthly Recurring Unit Cost</t>
  </si>
  <si>
    <t>Annual Recurring Unit Cost</t>
  </si>
  <si>
    <t>Usage / Transaction Unit Cost</t>
  </si>
  <si>
    <t>Annual Escalation %</t>
  </si>
  <si>
    <t>Year 1 Core Cost</t>
  </si>
  <si>
    <t>Year 2 Core Cost</t>
  </si>
  <si>
    <t>Year 3 Core Cost</t>
  </si>
  <si>
    <t>Year 4 Core Cost</t>
  </si>
  <si>
    <t>Year 5 Core Cost</t>
  </si>
  <si>
    <t>Year 6 Core Cost</t>
  </si>
  <si>
    <t>Year 7 Core Cost</t>
  </si>
  <si>
    <t>Year 8 Core Cost</t>
  </si>
  <si>
    <t>Notes / Assumptions</t>
  </si>
  <si>
    <t>CHaaS</t>
  </si>
  <si>
    <t>Redundant connections from host to PSAP</t>
  </si>
  <si>
    <t>Delaware 911 Vendor Pricing Request - CHaaS - 073026.xlsx</t>
  </si>
  <si>
    <t>Required</t>
  </si>
  <si>
    <t>Redundant connections between hosts</t>
  </si>
  <si>
    <t>Redundant connections between agencies</t>
  </si>
  <si>
    <t>Monitoring and management of the CHE network</t>
  </si>
  <si>
    <t>Interface from CHE to CAD</t>
  </si>
  <si>
    <t>Hardware (e.g., routers, firewalls, gateways, switches, etc.)</t>
  </si>
  <si>
    <t>PSAP Workstations (including PCs, monitors, keyboards, mice, keypads, headsets, etc.) and associated software</t>
  </si>
  <si>
    <t>Mobile laptops for remote call-taking at each PSAP, and associated maintenance</t>
  </si>
  <si>
    <t>Redundant power supplies with automatic failover for all servers, switches, routers, firewalls, PCs, and other devices</t>
  </si>
  <si>
    <t>Warranties associated with hardware installed at PSAP</t>
  </si>
  <si>
    <t>Long-Term Recording Solution</t>
  </si>
  <si>
    <t>Multi-Tenant Capability</t>
  </si>
  <si>
    <t>Translation and Transcription</t>
  </si>
  <si>
    <t>Text-to-9-1-1</t>
  </si>
  <si>
    <t>Text from 9-1-1</t>
  </si>
  <si>
    <t>Integrated CHE mapping</t>
  </si>
  <si>
    <t>Antivirus protection for servers and workstations (including mobile laptops), and firewall updates</t>
  </si>
  <si>
    <t>Project Management</t>
  </si>
  <si>
    <t>24x7x365 Local Technical Support</t>
  </si>
  <si>
    <t>Training</t>
  </si>
  <si>
    <t>ESInet-NGCS</t>
  </si>
  <si>
    <t>ESInet Redundant and Diverse Connections to support 8 hosted CHE</t>
  </si>
  <si>
    <t>Delaware 911 Vendor Pricing Request - ESInet-NGCS - 073026.xlsx</t>
  </si>
  <si>
    <t>Backup Connectivity</t>
  </si>
  <si>
    <t>ESInet-to-ESInet Connectivity (including interstate connectivity)</t>
  </si>
  <si>
    <t>Originating Service Provider Connections/POIs</t>
  </si>
  <si>
    <t>Legacy Selective Router Connections</t>
  </si>
  <si>
    <t>Connections to External Systems (LISs, ADRs)</t>
  </si>
  <si>
    <t>Network Monitoring and Management for ESInet</t>
  </si>
  <si>
    <t>NGCS  - Core Solution Functionality and Interfaces</t>
  </si>
  <si>
    <t>NGCS - Support/Services</t>
  </si>
  <si>
    <t>Text-to-911</t>
  </si>
  <si>
    <t>GIS onboarding</t>
  </si>
  <si>
    <t>Automated GIS data uploads/charges for data updates</t>
  </si>
  <si>
    <t>Transitional MSAG/ALI data management and support</t>
  </si>
  <si>
    <t>Optional</t>
  </si>
  <si>
    <t>Consolidated Cost Summary</t>
  </si>
  <si>
    <t>One-Time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</si>
  <si>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</si>
  <si>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</si>
  <si>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</si>
  <si>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</si>
  <si>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</si>
  <si>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</si>
  <si>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</si>
  <si>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</si>
  <si>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Shared/Other</t>
  </si>
  <si>
    <t>TOTAL CORE</t>
  </si>
  <si>
    <t>Optional / Alternative Pricing &amp; Assumptions</t>
  </si>
  <si>
    <t>Use this sheet for alternatives, optional enhancements, or assumptions that cannot be adequately described on the Pricing Detail sheet.</t>
  </si>
  <si>
    <t>Item</t>
  </si>
  <si>
    <t>One-Time Cost</t>
  </si>
  <si>
    <t>Recurring Cost</t>
  </si>
  <si>
    <t>Year 9 Core Cost</t>
  </si>
  <si>
    <t>Year 10 Core Cost</t>
  </si>
  <si>
    <t>10-Year Core Total</t>
  </si>
  <si>
    <t>Year 9</t>
  </si>
  <si>
    <t>Year 10</t>
  </si>
  <si>
    <t>10-Year Total</t>
  </si>
  <si>
    <t>The Cost Summary provides separate CHaaS, ESInet-NGCS, and combined core totals for Years 1–10.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</si>
</sst>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0" fontId="0" fillId="0" borderId="1" xfId="0" applyNumberFormat="1" applyBorder="1" applyAlignment="1">
      <alignment vertical="top" wrapText="1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2" fillId="0" borderId="1" xfId="0" applyFont="1" applyBorder="1"/>
    <xf numFmtId="0" fontId="3" fillId="2" borderId="1" xfId="0" applyFont="1" applyFill="1" applyBorder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>
      <selection activeCell="B23" sqref="B23"/>
    </sheetView>
  </sheetViews>
  <sheetFormatPr defaultRowHeight="14.4" x14ac:dyDescent="0.3"/>
  <cols>
    <col min="1" max="1" width="22" customWidth="1"/>
    <col min="2" max="2" width="110" customWidth="1"/>
  </cols>
  <sheetData>
    <row r="1" spans="1:8" ht="21" x14ac:dyDescent="0.4">
      <c r="A1" s="16" t="s">
        <v>0</v>
      </c>
      <c r="B1" s="17"/>
      <c r="C1" s="17"/>
      <c r="D1" s="17"/>
      <c r="E1" s="17"/>
      <c r="F1" s="17"/>
      <c r="G1" s="17"/>
      <c r="H1" s="17"/>
    </row>
    <row r="3" spans="1:8" x14ac:dyDescent="0.3">
      <c r="A3" s="1" t="s">
        <v>1</v>
      </c>
      <c r="B3" s="2" t="s">
        <v>2</v>
      </c>
    </row>
    <row r="4" spans="1:8" x14ac:dyDescent="0.3">
      <c r="A4" s="1" t="s">
        <v>3</v>
      </c>
      <c r="B4" s="2" t="s">
        <v>4</v>
      </c>
    </row>
    <row r="5" spans="1:8" x14ac:dyDescent="0.3">
      <c r="A5" s="1" t="s">
        <v>5</v>
      </c>
      <c r="B5" s="2" t="s">
        <v>6</v>
      </c>
    </row>
    <row r="6" spans="1:8" ht="28.8" x14ac:dyDescent="0.3">
      <c r="A6" s="1" t="s">
        <v>7</v>
      </c>
      <c r="B6" s="2" t="s">
        <v>8</v>
      </c>
    </row>
    <row r="7" spans="1:8" x14ac:dyDescent="0.3">
      <c r="A7" s="1" t="s">
        <v>9</v>
      </c>
      <c r="B7" s="2" t="s">
        <v>10</v>
      </c>
    </row>
    <row r="8" spans="1:8" x14ac:dyDescent="0.3">
      <c r="A8" s="1" t="s">
        <v>11</v>
      </c>
      <c r="B8" s="2" t="s">
        <v>12</v>
      </c>
    </row>
    <row r="9" spans="1:8" x14ac:dyDescent="0.3">
      <c r="A9" s="1" t="s">
        <v>13</v>
      </c>
      <c r="B9" s="2" t="s">
        <v>14</v>
      </c>
    </row>
    <row r="10" spans="1:8" x14ac:dyDescent="0.3">
      <c r="A10" s="1" t="s">
        <v>15</v>
      </c>
      <c r="B10" s="2" t="s">
        <v>16</v>
      </c>
    </row>
    <row r="11" spans="1:8" x14ac:dyDescent="0.3">
      <c r="A11" s="1" t="s">
        <v>17</v>
      </c>
      <c r="B11" s="2" t="s">
        <v>101</v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2"/>
  <sheetViews>
    <sheetView showGridLines="0" workbookViewId="0">
      <pane ySplit="1" topLeftCell="A3" activePane="bottomLeft" state="frozen"/>
      <selection pane="bottomLeft" activeCell="T9" sqref="T9"/>
    </sheetView>
  </sheetViews>
  <sheetFormatPr defaultRowHeight="14.4" x14ac:dyDescent="0.3"/>
  <cols>
    <col min="1" max="1" width="16" customWidth="1"/>
    <col min="2" max="2" width="62" customWidth="1"/>
    <col min="3" max="3" width="46" customWidth="1"/>
    <col min="4" max="4" width="18" customWidth="1"/>
    <col min="5" max="5" width="31" customWidth="1"/>
    <col min="6" max="6" width="24" customWidth="1"/>
    <col min="7" max="7" width="10" customWidth="1"/>
    <col min="8" max="8" width="17" customWidth="1"/>
    <col min="9" max="9" width="23" customWidth="1"/>
    <col min="10" max="10" width="22" customWidth="1"/>
    <col min="11" max="11" width="24" customWidth="1"/>
    <col min="12" max="12" width="18" customWidth="1"/>
    <col min="13" max="22" width="17" customWidth="1"/>
    <col min="23" max="23" width="18" customWidth="1"/>
    <col min="24" max="24" width="55" customWidth="1"/>
  </cols>
  <sheetData>
    <row r="1" spans="1:24" ht="46.05" customHeight="1" x14ac:dyDescent="0.3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30</v>
      </c>
      <c r="N1" s="3" t="s">
        <v>31</v>
      </c>
      <c r="O1" s="3" t="s">
        <v>32</v>
      </c>
      <c r="P1" s="3" t="s">
        <v>33</v>
      </c>
      <c r="Q1" s="3" t="s">
        <v>34</v>
      </c>
      <c r="R1" s="3" t="s">
        <v>35</v>
      </c>
      <c r="S1" s="3" t="s">
        <v>36</v>
      </c>
      <c r="T1" s="3" t="s">
        <v>37</v>
      </c>
      <c r="U1" s="3" t="s">
        <v>95</v>
      </c>
      <c r="V1" s="3" t="s">
        <v>96</v>
      </c>
      <c r="W1" s="3" t="s">
        <v>97</v>
      </c>
      <c r="X1" s="3" t="s">
        <v>38</v>
      </c>
    </row>
    <row r="2" spans="1:24" ht="28.8" x14ac:dyDescent="0.3">
      <c r="A2" s="4" t="s">
        <v>39</v>
      </c>
      <c r="B2" s="4" t="s">
        <v>40</v>
      </c>
      <c r="C2" s="4" t="s">
        <v>41</v>
      </c>
      <c r="D2" s="4" t="s">
        <v>42</v>
      </c>
      <c r="E2" s="4"/>
      <c r="F2" s="4"/>
      <c r="G2" s="5">
        <v>1</v>
      </c>
      <c r="H2" s="6"/>
      <c r="I2" s="6"/>
      <c r="J2" s="6"/>
      <c r="K2" s="6"/>
      <c r="L2" s="7">
        <v>0</v>
      </c>
      <c r="M2" s="6">
        <f t="shared" ref="M2:M37" si="0">IF(OR($E2="Not Offered",$E2="Optional",$E2="Included – No Separate Charge"),0,$G2*$H2+12*$G2*$I2+$G2*$J2)</f>
        <v>0</v>
      </c>
      <c r="N2" s="6">
        <f t="shared" ref="N2:N37" si="1">IF(OR($E2="Not Offered",$E2="Optional",$E2="Included – No Separate Charge"),0,$G2*(12*$I2+$J2)*(1+$L2)^1)</f>
        <v>0</v>
      </c>
      <c r="O2" s="6">
        <f t="shared" ref="O2:O37" si="2">IF(OR($E2="Not Offered",$E2="Optional",$E2="Included – No Separate Charge"),0,$G2*(12*$I2+$J2)*(1+$L2)^2)</f>
        <v>0</v>
      </c>
      <c r="P2" s="6">
        <f t="shared" ref="P2:P37" si="3">IF(OR($E2="Not Offered",$E2="Optional",$E2="Included – No Separate Charge"),0,$G2*(12*$I2+$J2)*(1+$L2)^3)</f>
        <v>0</v>
      </c>
      <c r="Q2" s="6">
        <f t="shared" ref="Q2:Q37" si="4">IF(OR($E2="Not Offered",$E2="Optional",$E2="Included – No Separate Charge"),0,$G2*(12*$I2+$J2)*(1+$L2)^4)</f>
        <v>0</v>
      </c>
      <c r="R2" s="6">
        <f t="shared" ref="R2:R37" si="5">IF(OR($E2="Not Offered",$E2="Optional",$E2="Included – No Separate Charge"),0,$G2*(12*$I2+$J2)*(1+$L2)^5)</f>
        <v>0</v>
      </c>
      <c r="S2" s="6">
        <f t="shared" ref="S2:S37" si="6">IF(OR($E2="Not Offered",$E2="Optional",$E2="Included – No Separate Charge"),0,$G2*(12*$I2+$J2)*(1+$L2)^6)</f>
        <v>0</v>
      </c>
      <c r="T2" s="6">
        <f t="shared" ref="T2:V37" si="7">IF(OR($E2="Not Offered",$E2="Optional",$E2="Included – No Separate Charge"),0,$G2*(12*$I2+$J2)*(1+$L2)^7)</f>
        <v>0</v>
      </c>
      <c r="U2" s="6">
        <f t="shared" si="7"/>
        <v>0</v>
      </c>
      <c r="V2" s="6">
        <f t="shared" si="7"/>
        <v>0</v>
      </c>
      <c r="W2" s="6">
        <f t="shared" ref="W2:W33" si="8">SUM(M2:T2)</f>
        <v>0</v>
      </c>
      <c r="X2" s="4"/>
    </row>
    <row r="3" spans="1:24" ht="28.8" x14ac:dyDescent="0.3">
      <c r="A3" s="4" t="s">
        <v>39</v>
      </c>
      <c r="B3" s="4" t="s">
        <v>43</v>
      </c>
      <c r="C3" s="4" t="s">
        <v>41</v>
      </c>
      <c r="D3" s="4" t="s">
        <v>42</v>
      </c>
      <c r="E3" s="4"/>
      <c r="F3" s="4"/>
      <c r="G3" s="5">
        <v>1</v>
      </c>
      <c r="H3" s="6"/>
      <c r="I3" s="6"/>
      <c r="J3" s="6"/>
      <c r="K3" s="6"/>
      <c r="L3" s="7">
        <v>0</v>
      </c>
      <c r="M3" s="6">
        <f t="shared" si="0"/>
        <v>0</v>
      </c>
      <c r="N3" s="6">
        <f t="shared" si="1"/>
        <v>0</v>
      </c>
      <c r="O3" s="6">
        <f t="shared" si="2"/>
        <v>0</v>
      </c>
      <c r="P3" s="6">
        <f t="shared" si="3"/>
        <v>0</v>
      </c>
      <c r="Q3" s="6">
        <f t="shared" si="4"/>
        <v>0</v>
      </c>
      <c r="R3" s="6">
        <f t="shared" si="5"/>
        <v>0</v>
      </c>
      <c r="S3" s="6">
        <f t="shared" si="6"/>
        <v>0</v>
      </c>
      <c r="T3" s="6">
        <f t="shared" si="7"/>
        <v>0</v>
      </c>
      <c r="U3" s="6">
        <f t="shared" si="7"/>
        <v>0</v>
      </c>
      <c r="V3" s="6">
        <f t="shared" si="7"/>
        <v>0</v>
      </c>
      <c r="W3" s="6">
        <f t="shared" si="8"/>
        <v>0</v>
      </c>
      <c r="X3" s="4"/>
    </row>
    <row r="4" spans="1:24" ht="28.8" x14ac:dyDescent="0.3">
      <c r="A4" s="4" t="s">
        <v>39</v>
      </c>
      <c r="B4" s="4" t="s">
        <v>44</v>
      </c>
      <c r="C4" s="4" t="s">
        <v>41</v>
      </c>
      <c r="D4" s="4" t="s">
        <v>42</v>
      </c>
      <c r="E4" s="4"/>
      <c r="F4" s="4"/>
      <c r="G4" s="5">
        <v>1</v>
      </c>
      <c r="H4" s="6"/>
      <c r="I4" s="6"/>
      <c r="J4" s="6"/>
      <c r="K4" s="6"/>
      <c r="L4" s="7">
        <v>0</v>
      </c>
      <c r="M4" s="6">
        <f t="shared" si="0"/>
        <v>0</v>
      </c>
      <c r="N4" s="6">
        <f t="shared" si="1"/>
        <v>0</v>
      </c>
      <c r="O4" s="6">
        <f t="shared" si="2"/>
        <v>0</v>
      </c>
      <c r="P4" s="6">
        <f t="shared" si="3"/>
        <v>0</v>
      </c>
      <c r="Q4" s="6">
        <f t="shared" si="4"/>
        <v>0</v>
      </c>
      <c r="R4" s="6">
        <f t="shared" si="5"/>
        <v>0</v>
      </c>
      <c r="S4" s="6">
        <f t="shared" si="6"/>
        <v>0</v>
      </c>
      <c r="T4" s="6">
        <f t="shared" si="7"/>
        <v>0</v>
      </c>
      <c r="U4" s="6">
        <f t="shared" si="7"/>
        <v>0</v>
      </c>
      <c r="V4" s="6">
        <f t="shared" si="7"/>
        <v>0</v>
      </c>
      <c r="W4" s="6">
        <f t="shared" si="8"/>
        <v>0</v>
      </c>
      <c r="X4" s="4"/>
    </row>
    <row r="5" spans="1:24" ht="28.8" x14ac:dyDescent="0.3">
      <c r="A5" s="4" t="s">
        <v>39</v>
      </c>
      <c r="B5" s="4" t="s">
        <v>45</v>
      </c>
      <c r="C5" s="4" t="s">
        <v>41</v>
      </c>
      <c r="D5" s="4" t="s">
        <v>42</v>
      </c>
      <c r="E5" s="4"/>
      <c r="F5" s="4"/>
      <c r="G5" s="5">
        <v>1</v>
      </c>
      <c r="H5" s="6"/>
      <c r="I5" s="6"/>
      <c r="J5" s="6"/>
      <c r="K5" s="6"/>
      <c r="L5" s="7">
        <v>0</v>
      </c>
      <c r="M5" s="6">
        <f t="shared" si="0"/>
        <v>0</v>
      </c>
      <c r="N5" s="6">
        <f t="shared" si="1"/>
        <v>0</v>
      </c>
      <c r="O5" s="6">
        <f t="shared" si="2"/>
        <v>0</v>
      </c>
      <c r="P5" s="6">
        <f t="shared" si="3"/>
        <v>0</v>
      </c>
      <c r="Q5" s="6">
        <f t="shared" si="4"/>
        <v>0</v>
      </c>
      <c r="R5" s="6">
        <f t="shared" si="5"/>
        <v>0</v>
      </c>
      <c r="S5" s="6">
        <f t="shared" si="6"/>
        <v>0</v>
      </c>
      <c r="T5" s="6">
        <f t="shared" si="7"/>
        <v>0</v>
      </c>
      <c r="U5" s="6">
        <f t="shared" si="7"/>
        <v>0</v>
      </c>
      <c r="V5" s="6">
        <f t="shared" si="7"/>
        <v>0</v>
      </c>
      <c r="W5" s="6">
        <f t="shared" si="8"/>
        <v>0</v>
      </c>
      <c r="X5" s="4"/>
    </row>
    <row r="6" spans="1:24" ht="28.8" x14ac:dyDescent="0.3">
      <c r="A6" s="4" t="s">
        <v>39</v>
      </c>
      <c r="B6" s="4" t="s">
        <v>46</v>
      </c>
      <c r="C6" s="4" t="s">
        <v>41</v>
      </c>
      <c r="D6" s="4" t="s">
        <v>42</v>
      </c>
      <c r="E6" s="4"/>
      <c r="F6" s="4"/>
      <c r="G6" s="5">
        <v>1</v>
      </c>
      <c r="H6" s="6"/>
      <c r="I6" s="6"/>
      <c r="J6" s="6"/>
      <c r="K6" s="6"/>
      <c r="L6" s="7">
        <v>0</v>
      </c>
      <c r="M6" s="6">
        <f t="shared" si="0"/>
        <v>0</v>
      </c>
      <c r="N6" s="6">
        <f t="shared" si="1"/>
        <v>0</v>
      </c>
      <c r="O6" s="6">
        <f t="shared" si="2"/>
        <v>0</v>
      </c>
      <c r="P6" s="6">
        <f t="shared" si="3"/>
        <v>0</v>
      </c>
      <c r="Q6" s="6">
        <f t="shared" si="4"/>
        <v>0</v>
      </c>
      <c r="R6" s="6">
        <f t="shared" si="5"/>
        <v>0</v>
      </c>
      <c r="S6" s="6">
        <f t="shared" si="6"/>
        <v>0</v>
      </c>
      <c r="T6" s="6">
        <f t="shared" si="7"/>
        <v>0</v>
      </c>
      <c r="U6" s="6">
        <f t="shared" si="7"/>
        <v>0</v>
      </c>
      <c r="V6" s="6">
        <f t="shared" si="7"/>
        <v>0</v>
      </c>
      <c r="W6" s="6">
        <f t="shared" si="8"/>
        <v>0</v>
      </c>
      <c r="X6" s="4"/>
    </row>
    <row r="7" spans="1:24" ht="28.8" x14ac:dyDescent="0.3">
      <c r="A7" s="4" t="s">
        <v>39</v>
      </c>
      <c r="B7" s="4" t="s">
        <v>47</v>
      </c>
      <c r="C7" s="4" t="s">
        <v>41</v>
      </c>
      <c r="D7" s="4" t="s">
        <v>42</v>
      </c>
      <c r="E7" s="4"/>
      <c r="F7" s="4"/>
      <c r="G7" s="5">
        <v>1</v>
      </c>
      <c r="H7" s="6"/>
      <c r="I7" s="6"/>
      <c r="J7" s="6"/>
      <c r="K7" s="6"/>
      <c r="L7" s="7">
        <v>0</v>
      </c>
      <c r="M7" s="6">
        <f t="shared" si="0"/>
        <v>0</v>
      </c>
      <c r="N7" s="6">
        <f t="shared" si="1"/>
        <v>0</v>
      </c>
      <c r="O7" s="6">
        <f t="shared" si="2"/>
        <v>0</v>
      </c>
      <c r="P7" s="6">
        <f t="shared" si="3"/>
        <v>0</v>
      </c>
      <c r="Q7" s="6">
        <f t="shared" si="4"/>
        <v>0</v>
      </c>
      <c r="R7" s="6">
        <f t="shared" si="5"/>
        <v>0</v>
      </c>
      <c r="S7" s="6">
        <f t="shared" si="6"/>
        <v>0</v>
      </c>
      <c r="T7" s="6">
        <f t="shared" si="7"/>
        <v>0</v>
      </c>
      <c r="U7" s="6">
        <f t="shared" si="7"/>
        <v>0</v>
      </c>
      <c r="V7" s="6">
        <f t="shared" si="7"/>
        <v>0</v>
      </c>
      <c r="W7" s="6">
        <f t="shared" si="8"/>
        <v>0</v>
      </c>
      <c r="X7" s="4"/>
    </row>
    <row r="8" spans="1:24" ht="28.8" x14ac:dyDescent="0.3">
      <c r="A8" s="4" t="s">
        <v>39</v>
      </c>
      <c r="B8" s="4" t="s">
        <v>48</v>
      </c>
      <c r="C8" s="4" t="s">
        <v>41</v>
      </c>
      <c r="D8" s="4" t="s">
        <v>42</v>
      </c>
      <c r="E8" s="4"/>
      <c r="F8" s="4"/>
      <c r="G8" s="5">
        <v>1</v>
      </c>
      <c r="H8" s="6"/>
      <c r="I8" s="6"/>
      <c r="J8" s="6"/>
      <c r="K8" s="6"/>
      <c r="L8" s="7">
        <v>0</v>
      </c>
      <c r="M8" s="6">
        <f t="shared" si="0"/>
        <v>0</v>
      </c>
      <c r="N8" s="6">
        <f t="shared" si="1"/>
        <v>0</v>
      </c>
      <c r="O8" s="6">
        <f t="shared" si="2"/>
        <v>0</v>
      </c>
      <c r="P8" s="6">
        <f t="shared" si="3"/>
        <v>0</v>
      </c>
      <c r="Q8" s="6">
        <f t="shared" si="4"/>
        <v>0</v>
      </c>
      <c r="R8" s="6">
        <f t="shared" si="5"/>
        <v>0</v>
      </c>
      <c r="S8" s="6">
        <f t="shared" si="6"/>
        <v>0</v>
      </c>
      <c r="T8" s="6">
        <f t="shared" si="7"/>
        <v>0</v>
      </c>
      <c r="U8" s="6">
        <f t="shared" si="7"/>
        <v>0</v>
      </c>
      <c r="V8" s="6">
        <f t="shared" si="7"/>
        <v>0</v>
      </c>
      <c r="W8" s="6">
        <f t="shared" si="8"/>
        <v>0</v>
      </c>
      <c r="X8" s="4"/>
    </row>
    <row r="9" spans="1:24" ht="28.8" x14ac:dyDescent="0.3">
      <c r="A9" s="4" t="s">
        <v>39</v>
      </c>
      <c r="B9" s="4" t="s">
        <v>49</v>
      </c>
      <c r="C9" s="4" t="s">
        <v>41</v>
      </c>
      <c r="D9" s="4" t="s">
        <v>42</v>
      </c>
      <c r="E9" s="4"/>
      <c r="F9" s="4"/>
      <c r="G9" s="5">
        <v>1</v>
      </c>
      <c r="H9" s="6"/>
      <c r="I9" s="6"/>
      <c r="J9" s="6"/>
      <c r="K9" s="6"/>
      <c r="L9" s="7">
        <v>0</v>
      </c>
      <c r="M9" s="6">
        <f t="shared" si="0"/>
        <v>0</v>
      </c>
      <c r="N9" s="6">
        <f t="shared" si="1"/>
        <v>0</v>
      </c>
      <c r="O9" s="6">
        <f t="shared" si="2"/>
        <v>0</v>
      </c>
      <c r="P9" s="6">
        <f t="shared" si="3"/>
        <v>0</v>
      </c>
      <c r="Q9" s="6">
        <f t="shared" si="4"/>
        <v>0</v>
      </c>
      <c r="R9" s="6">
        <f t="shared" si="5"/>
        <v>0</v>
      </c>
      <c r="S9" s="6">
        <f t="shared" si="6"/>
        <v>0</v>
      </c>
      <c r="T9" s="6">
        <f t="shared" si="7"/>
        <v>0</v>
      </c>
      <c r="U9" s="6">
        <f t="shared" si="7"/>
        <v>0</v>
      </c>
      <c r="V9" s="6">
        <f t="shared" si="7"/>
        <v>0</v>
      </c>
      <c r="W9" s="6">
        <f t="shared" si="8"/>
        <v>0</v>
      </c>
      <c r="X9" s="4"/>
    </row>
    <row r="10" spans="1:24" ht="28.8" x14ac:dyDescent="0.3">
      <c r="A10" s="4" t="s">
        <v>39</v>
      </c>
      <c r="B10" s="4" t="s">
        <v>50</v>
      </c>
      <c r="C10" s="4" t="s">
        <v>41</v>
      </c>
      <c r="D10" s="4" t="s">
        <v>42</v>
      </c>
      <c r="E10" s="4"/>
      <c r="F10" s="4"/>
      <c r="G10" s="5">
        <v>1</v>
      </c>
      <c r="H10" s="6"/>
      <c r="I10" s="6"/>
      <c r="J10" s="6"/>
      <c r="K10" s="6"/>
      <c r="L10" s="7">
        <v>0</v>
      </c>
      <c r="M10" s="6">
        <f t="shared" si="0"/>
        <v>0</v>
      </c>
      <c r="N10" s="6">
        <f t="shared" si="1"/>
        <v>0</v>
      </c>
      <c r="O10" s="6">
        <f t="shared" si="2"/>
        <v>0</v>
      </c>
      <c r="P10" s="6">
        <f t="shared" si="3"/>
        <v>0</v>
      </c>
      <c r="Q10" s="6">
        <f t="shared" si="4"/>
        <v>0</v>
      </c>
      <c r="R10" s="6">
        <f t="shared" si="5"/>
        <v>0</v>
      </c>
      <c r="S10" s="6">
        <f t="shared" si="6"/>
        <v>0</v>
      </c>
      <c r="T10" s="6">
        <f t="shared" si="7"/>
        <v>0</v>
      </c>
      <c r="U10" s="6">
        <f t="shared" si="7"/>
        <v>0</v>
      </c>
      <c r="V10" s="6">
        <f t="shared" si="7"/>
        <v>0</v>
      </c>
      <c r="W10" s="6">
        <f t="shared" si="8"/>
        <v>0</v>
      </c>
      <c r="X10" s="4"/>
    </row>
    <row r="11" spans="1:24" ht="28.8" x14ac:dyDescent="0.3">
      <c r="A11" s="4" t="s">
        <v>39</v>
      </c>
      <c r="B11" s="4" t="s">
        <v>51</v>
      </c>
      <c r="C11" s="4" t="s">
        <v>41</v>
      </c>
      <c r="D11" s="4" t="s">
        <v>42</v>
      </c>
      <c r="E11" s="4"/>
      <c r="F11" s="4"/>
      <c r="G11" s="5">
        <v>1</v>
      </c>
      <c r="H11" s="6"/>
      <c r="I11" s="6"/>
      <c r="J11" s="6"/>
      <c r="K11" s="6"/>
      <c r="L11" s="7">
        <v>0</v>
      </c>
      <c r="M11" s="6">
        <f t="shared" si="0"/>
        <v>0</v>
      </c>
      <c r="N11" s="6">
        <f t="shared" si="1"/>
        <v>0</v>
      </c>
      <c r="O11" s="6">
        <f t="shared" si="2"/>
        <v>0</v>
      </c>
      <c r="P11" s="6">
        <f t="shared" si="3"/>
        <v>0</v>
      </c>
      <c r="Q11" s="6">
        <f t="shared" si="4"/>
        <v>0</v>
      </c>
      <c r="R11" s="6">
        <f t="shared" si="5"/>
        <v>0</v>
      </c>
      <c r="S11" s="6">
        <f t="shared" si="6"/>
        <v>0</v>
      </c>
      <c r="T11" s="6">
        <f t="shared" si="7"/>
        <v>0</v>
      </c>
      <c r="U11" s="6">
        <f t="shared" si="7"/>
        <v>0</v>
      </c>
      <c r="V11" s="6">
        <f t="shared" si="7"/>
        <v>0</v>
      </c>
      <c r="W11" s="6">
        <f t="shared" si="8"/>
        <v>0</v>
      </c>
      <c r="X11" s="4"/>
    </row>
    <row r="12" spans="1:24" ht="28.8" x14ac:dyDescent="0.3">
      <c r="A12" s="4" t="s">
        <v>39</v>
      </c>
      <c r="B12" s="4" t="s">
        <v>52</v>
      </c>
      <c r="C12" s="4" t="s">
        <v>41</v>
      </c>
      <c r="D12" s="4" t="s">
        <v>42</v>
      </c>
      <c r="E12" s="4"/>
      <c r="F12" s="4"/>
      <c r="G12" s="5">
        <v>1</v>
      </c>
      <c r="H12" s="6"/>
      <c r="I12" s="6"/>
      <c r="J12" s="6"/>
      <c r="K12" s="6"/>
      <c r="L12" s="7">
        <v>0</v>
      </c>
      <c r="M12" s="6">
        <f t="shared" si="0"/>
        <v>0</v>
      </c>
      <c r="N12" s="6">
        <f t="shared" si="1"/>
        <v>0</v>
      </c>
      <c r="O12" s="6">
        <f t="shared" si="2"/>
        <v>0</v>
      </c>
      <c r="P12" s="6">
        <f t="shared" si="3"/>
        <v>0</v>
      </c>
      <c r="Q12" s="6">
        <f t="shared" si="4"/>
        <v>0</v>
      </c>
      <c r="R12" s="6">
        <f t="shared" si="5"/>
        <v>0</v>
      </c>
      <c r="S12" s="6">
        <f t="shared" si="6"/>
        <v>0</v>
      </c>
      <c r="T12" s="6">
        <f t="shared" si="7"/>
        <v>0</v>
      </c>
      <c r="U12" s="6">
        <f t="shared" si="7"/>
        <v>0</v>
      </c>
      <c r="V12" s="6">
        <f t="shared" si="7"/>
        <v>0</v>
      </c>
      <c r="W12" s="6">
        <f t="shared" si="8"/>
        <v>0</v>
      </c>
      <c r="X12" s="4"/>
    </row>
    <row r="13" spans="1:24" ht="28.8" x14ac:dyDescent="0.3">
      <c r="A13" s="4" t="s">
        <v>39</v>
      </c>
      <c r="B13" s="4" t="s">
        <v>53</v>
      </c>
      <c r="C13" s="4" t="s">
        <v>41</v>
      </c>
      <c r="D13" s="4" t="s">
        <v>42</v>
      </c>
      <c r="E13" s="4"/>
      <c r="F13" s="4"/>
      <c r="G13" s="5">
        <v>1</v>
      </c>
      <c r="H13" s="6"/>
      <c r="I13" s="6"/>
      <c r="J13" s="6"/>
      <c r="K13" s="6"/>
      <c r="L13" s="7">
        <v>0</v>
      </c>
      <c r="M13" s="6">
        <f t="shared" si="0"/>
        <v>0</v>
      </c>
      <c r="N13" s="6">
        <f t="shared" si="1"/>
        <v>0</v>
      </c>
      <c r="O13" s="6">
        <f t="shared" si="2"/>
        <v>0</v>
      </c>
      <c r="P13" s="6">
        <f t="shared" si="3"/>
        <v>0</v>
      </c>
      <c r="Q13" s="6">
        <f t="shared" si="4"/>
        <v>0</v>
      </c>
      <c r="R13" s="6">
        <f t="shared" si="5"/>
        <v>0</v>
      </c>
      <c r="S13" s="6">
        <f t="shared" si="6"/>
        <v>0</v>
      </c>
      <c r="T13" s="6">
        <f t="shared" si="7"/>
        <v>0</v>
      </c>
      <c r="U13" s="6">
        <f t="shared" si="7"/>
        <v>0</v>
      </c>
      <c r="V13" s="6">
        <f t="shared" si="7"/>
        <v>0</v>
      </c>
      <c r="W13" s="6">
        <f t="shared" si="8"/>
        <v>0</v>
      </c>
      <c r="X13" s="4"/>
    </row>
    <row r="14" spans="1:24" ht="28.8" x14ac:dyDescent="0.3">
      <c r="A14" s="4" t="s">
        <v>39</v>
      </c>
      <c r="B14" s="4" t="s">
        <v>54</v>
      </c>
      <c r="C14" s="4" t="s">
        <v>41</v>
      </c>
      <c r="D14" s="4" t="s">
        <v>42</v>
      </c>
      <c r="E14" s="4"/>
      <c r="F14" s="4"/>
      <c r="G14" s="5">
        <v>1</v>
      </c>
      <c r="H14" s="6"/>
      <c r="I14" s="6"/>
      <c r="J14" s="6"/>
      <c r="K14" s="6"/>
      <c r="L14" s="7">
        <v>0</v>
      </c>
      <c r="M14" s="6">
        <f t="shared" si="0"/>
        <v>0</v>
      </c>
      <c r="N14" s="6">
        <f t="shared" si="1"/>
        <v>0</v>
      </c>
      <c r="O14" s="6">
        <f t="shared" si="2"/>
        <v>0</v>
      </c>
      <c r="P14" s="6">
        <f t="shared" si="3"/>
        <v>0</v>
      </c>
      <c r="Q14" s="6">
        <f t="shared" si="4"/>
        <v>0</v>
      </c>
      <c r="R14" s="6">
        <f t="shared" si="5"/>
        <v>0</v>
      </c>
      <c r="S14" s="6">
        <f t="shared" si="6"/>
        <v>0</v>
      </c>
      <c r="T14" s="6">
        <f t="shared" si="7"/>
        <v>0</v>
      </c>
      <c r="U14" s="6">
        <f t="shared" si="7"/>
        <v>0</v>
      </c>
      <c r="V14" s="6">
        <f t="shared" si="7"/>
        <v>0</v>
      </c>
      <c r="W14" s="6">
        <f t="shared" si="8"/>
        <v>0</v>
      </c>
      <c r="X14" s="4"/>
    </row>
    <row r="15" spans="1:24" ht="28.8" x14ac:dyDescent="0.3">
      <c r="A15" s="4" t="s">
        <v>39</v>
      </c>
      <c r="B15" s="4" t="s">
        <v>55</v>
      </c>
      <c r="C15" s="4" t="s">
        <v>41</v>
      </c>
      <c r="D15" s="4" t="s">
        <v>42</v>
      </c>
      <c r="E15" s="4"/>
      <c r="F15" s="4"/>
      <c r="G15" s="5">
        <v>1</v>
      </c>
      <c r="H15" s="6"/>
      <c r="I15" s="6"/>
      <c r="J15" s="6"/>
      <c r="K15" s="6"/>
      <c r="L15" s="7">
        <v>0</v>
      </c>
      <c r="M15" s="6">
        <f t="shared" si="0"/>
        <v>0</v>
      </c>
      <c r="N15" s="6">
        <f t="shared" si="1"/>
        <v>0</v>
      </c>
      <c r="O15" s="6">
        <f t="shared" si="2"/>
        <v>0</v>
      </c>
      <c r="P15" s="6">
        <f t="shared" si="3"/>
        <v>0</v>
      </c>
      <c r="Q15" s="6">
        <f t="shared" si="4"/>
        <v>0</v>
      </c>
      <c r="R15" s="6">
        <f t="shared" si="5"/>
        <v>0</v>
      </c>
      <c r="S15" s="6">
        <f t="shared" si="6"/>
        <v>0</v>
      </c>
      <c r="T15" s="6">
        <f t="shared" si="7"/>
        <v>0</v>
      </c>
      <c r="U15" s="6">
        <f t="shared" si="7"/>
        <v>0</v>
      </c>
      <c r="V15" s="6">
        <f t="shared" si="7"/>
        <v>0</v>
      </c>
      <c r="W15" s="6">
        <f t="shared" si="8"/>
        <v>0</v>
      </c>
      <c r="X15" s="4"/>
    </row>
    <row r="16" spans="1:24" ht="28.8" x14ac:dyDescent="0.3">
      <c r="A16" s="4" t="s">
        <v>39</v>
      </c>
      <c r="B16" s="4" t="s">
        <v>56</v>
      </c>
      <c r="C16" s="4" t="s">
        <v>41</v>
      </c>
      <c r="D16" s="4" t="s">
        <v>42</v>
      </c>
      <c r="E16" s="4"/>
      <c r="F16" s="4"/>
      <c r="G16" s="5">
        <v>1</v>
      </c>
      <c r="H16" s="6"/>
      <c r="I16" s="6"/>
      <c r="J16" s="6"/>
      <c r="K16" s="6"/>
      <c r="L16" s="7">
        <v>0</v>
      </c>
      <c r="M16" s="6">
        <f t="shared" si="0"/>
        <v>0</v>
      </c>
      <c r="N16" s="6">
        <f t="shared" si="1"/>
        <v>0</v>
      </c>
      <c r="O16" s="6">
        <f t="shared" si="2"/>
        <v>0</v>
      </c>
      <c r="P16" s="6">
        <f t="shared" si="3"/>
        <v>0</v>
      </c>
      <c r="Q16" s="6">
        <f t="shared" si="4"/>
        <v>0</v>
      </c>
      <c r="R16" s="6">
        <f t="shared" si="5"/>
        <v>0</v>
      </c>
      <c r="S16" s="6">
        <f t="shared" si="6"/>
        <v>0</v>
      </c>
      <c r="T16" s="6">
        <f t="shared" si="7"/>
        <v>0</v>
      </c>
      <c r="U16" s="6">
        <f t="shared" si="7"/>
        <v>0</v>
      </c>
      <c r="V16" s="6">
        <f t="shared" si="7"/>
        <v>0</v>
      </c>
      <c r="W16" s="6">
        <f t="shared" si="8"/>
        <v>0</v>
      </c>
      <c r="X16" s="4"/>
    </row>
    <row r="17" spans="1:24" ht="28.8" x14ac:dyDescent="0.3">
      <c r="A17" s="4" t="s">
        <v>39</v>
      </c>
      <c r="B17" s="4" t="s">
        <v>57</v>
      </c>
      <c r="C17" s="4" t="s">
        <v>41</v>
      </c>
      <c r="D17" s="4" t="s">
        <v>42</v>
      </c>
      <c r="E17" s="4"/>
      <c r="F17" s="4"/>
      <c r="G17" s="5">
        <v>1</v>
      </c>
      <c r="H17" s="6"/>
      <c r="I17" s="6"/>
      <c r="J17" s="6"/>
      <c r="K17" s="6"/>
      <c r="L17" s="7">
        <v>0</v>
      </c>
      <c r="M17" s="6">
        <f t="shared" si="0"/>
        <v>0</v>
      </c>
      <c r="N17" s="6">
        <f t="shared" si="1"/>
        <v>0</v>
      </c>
      <c r="O17" s="6">
        <f t="shared" si="2"/>
        <v>0</v>
      </c>
      <c r="P17" s="6">
        <f t="shared" si="3"/>
        <v>0</v>
      </c>
      <c r="Q17" s="6">
        <f t="shared" si="4"/>
        <v>0</v>
      </c>
      <c r="R17" s="6">
        <f t="shared" si="5"/>
        <v>0</v>
      </c>
      <c r="S17" s="6">
        <f t="shared" si="6"/>
        <v>0</v>
      </c>
      <c r="T17" s="6">
        <f t="shared" si="7"/>
        <v>0</v>
      </c>
      <c r="U17" s="6">
        <f t="shared" si="7"/>
        <v>0</v>
      </c>
      <c r="V17" s="6">
        <f t="shared" si="7"/>
        <v>0</v>
      </c>
      <c r="W17" s="6">
        <f t="shared" si="8"/>
        <v>0</v>
      </c>
      <c r="X17" s="4"/>
    </row>
    <row r="18" spans="1:24" ht="28.8" x14ac:dyDescent="0.3">
      <c r="A18" s="4" t="s">
        <v>39</v>
      </c>
      <c r="B18" s="4" t="s">
        <v>58</v>
      </c>
      <c r="C18" s="4" t="s">
        <v>41</v>
      </c>
      <c r="D18" s="4" t="s">
        <v>42</v>
      </c>
      <c r="E18" s="4"/>
      <c r="F18" s="4"/>
      <c r="G18" s="5">
        <v>1</v>
      </c>
      <c r="H18" s="6"/>
      <c r="I18" s="6"/>
      <c r="J18" s="6"/>
      <c r="K18" s="6"/>
      <c r="L18" s="7">
        <v>0</v>
      </c>
      <c r="M18" s="6">
        <f t="shared" si="0"/>
        <v>0</v>
      </c>
      <c r="N18" s="6">
        <f t="shared" si="1"/>
        <v>0</v>
      </c>
      <c r="O18" s="6">
        <f t="shared" si="2"/>
        <v>0</v>
      </c>
      <c r="P18" s="6">
        <f t="shared" si="3"/>
        <v>0</v>
      </c>
      <c r="Q18" s="6">
        <f t="shared" si="4"/>
        <v>0</v>
      </c>
      <c r="R18" s="6">
        <f t="shared" si="5"/>
        <v>0</v>
      </c>
      <c r="S18" s="6">
        <f t="shared" si="6"/>
        <v>0</v>
      </c>
      <c r="T18" s="6">
        <f t="shared" si="7"/>
        <v>0</v>
      </c>
      <c r="U18" s="6">
        <f t="shared" si="7"/>
        <v>0</v>
      </c>
      <c r="V18" s="6">
        <f t="shared" si="7"/>
        <v>0</v>
      </c>
      <c r="W18" s="6">
        <f t="shared" si="8"/>
        <v>0</v>
      </c>
      <c r="X18" s="4"/>
    </row>
    <row r="19" spans="1:24" ht="28.8" x14ac:dyDescent="0.3">
      <c r="A19" s="4" t="s">
        <v>39</v>
      </c>
      <c r="B19" s="4" t="s">
        <v>59</v>
      </c>
      <c r="C19" s="4" t="s">
        <v>41</v>
      </c>
      <c r="D19" s="4" t="s">
        <v>42</v>
      </c>
      <c r="E19" s="4"/>
      <c r="F19" s="4"/>
      <c r="G19" s="5">
        <v>1</v>
      </c>
      <c r="H19" s="6"/>
      <c r="I19" s="6"/>
      <c r="J19" s="6"/>
      <c r="K19" s="6"/>
      <c r="L19" s="7">
        <v>0</v>
      </c>
      <c r="M19" s="6">
        <f t="shared" si="0"/>
        <v>0</v>
      </c>
      <c r="N19" s="6">
        <f t="shared" si="1"/>
        <v>0</v>
      </c>
      <c r="O19" s="6">
        <f t="shared" si="2"/>
        <v>0</v>
      </c>
      <c r="P19" s="6">
        <f t="shared" si="3"/>
        <v>0</v>
      </c>
      <c r="Q19" s="6">
        <f t="shared" si="4"/>
        <v>0</v>
      </c>
      <c r="R19" s="6">
        <f t="shared" si="5"/>
        <v>0</v>
      </c>
      <c r="S19" s="6">
        <f t="shared" si="6"/>
        <v>0</v>
      </c>
      <c r="T19" s="6">
        <f t="shared" si="7"/>
        <v>0</v>
      </c>
      <c r="U19" s="6">
        <f t="shared" si="7"/>
        <v>0</v>
      </c>
      <c r="V19" s="6">
        <f t="shared" si="7"/>
        <v>0</v>
      </c>
      <c r="W19" s="6">
        <f t="shared" si="8"/>
        <v>0</v>
      </c>
      <c r="X19" s="4"/>
    </row>
    <row r="20" spans="1:24" ht="28.8" x14ac:dyDescent="0.3">
      <c r="A20" s="4" t="s">
        <v>39</v>
      </c>
      <c r="B20" s="4" t="s">
        <v>60</v>
      </c>
      <c r="C20" s="4" t="s">
        <v>41</v>
      </c>
      <c r="D20" s="4" t="s">
        <v>42</v>
      </c>
      <c r="E20" s="4"/>
      <c r="F20" s="4"/>
      <c r="G20" s="5">
        <v>1</v>
      </c>
      <c r="H20" s="6"/>
      <c r="I20" s="6"/>
      <c r="J20" s="6"/>
      <c r="K20" s="6"/>
      <c r="L20" s="7">
        <v>0</v>
      </c>
      <c r="M20" s="6">
        <f t="shared" si="0"/>
        <v>0</v>
      </c>
      <c r="N20" s="6">
        <f t="shared" si="1"/>
        <v>0</v>
      </c>
      <c r="O20" s="6">
        <f t="shared" si="2"/>
        <v>0</v>
      </c>
      <c r="P20" s="6">
        <f t="shared" si="3"/>
        <v>0</v>
      </c>
      <c r="Q20" s="6">
        <f t="shared" si="4"/>
        <v>0</v>
      </c>
      <c r="R20" s="6">
        <f t="shared" si="5"/>
        <v>0</v>
      </c>
      <c r="S20" s="6">
        <f t="shared" si="6"/>
        <v>0</v>
      </c>
      <c r="T20" s="6">
        <f t="shared" si="7"/>
        <v>0</v>
      </c>
      <c r="U20" s="6">
        <f t="shared" si="7"/>
        <v>0</v>
      </c>
      <c r="V20" s="6">
        <f t="shared" si="7"/>
        <v>0</v>
      </c>
      <c r="W20" s="6">
        <f t="shared" si="8"/>
        <v>0</v>
      </c>
      <c r="X20" s="4"/>
    </row>
    <row r="21" spans="1:24" ht="28.8" x14ac:dyDescent="0.3">
      <c r="A21" s="4" t="s">
        <v>39</v>
      </c>
      <c r="B21" s="4" t="s">
        <v>61</v>
      </c>
      <c r="C21" s="4" t="s">
        <v>41</v>
      </c>
      <c r="D21" s="4" t="s">
        <v>42</v>
      </c>
      <c r="E21" s="4"/>
      <c r="F21" s="4"/>
      <c r="G21" s="5">
        <v>1</v>
      </c>
      <c r="H21" s="6"/>
      <c r="I21" s="6"/>
      <c r="J21" s="6"/>
      <c r="K21" s="6"/>
      <c r="L21" s="7">
        <v>0</v>
      </c>
      <c r="M21" s="6">
        <f t="shared" si="0"/>
        <v>0</v>
      </c>
      <c r="N21" s="6">
        <f t="shared" si="1"/>
        <v>0</v>
      </c>
      <c r="O21" s="6">
        <f t="shared" si="2"/>
        <v>0</v>
      </c>
      <c r="P21" s="6">
        <f t="shared" si="3"/>
        <v>0</v>
      </c>
      <c r="Q21" s="6">
        <f t="shared" si="4"/>
        <v>0</v>
      </c>
      <c r="R21" s="6">
        <f t="shared" si="5"/>
        <v>0</v>
      </c>
      <c r="S21" s="6">
        <f t="shared" si="6"/>
        <v>0</v>
      </c>
      <c r="T21" s="6">
        <f t="shared" si="7"/>
        <v>0</v>
      </c>
      <c r="U21" s="6">
        <f t="shared" si="7"/>
        <v>0</v>
      </c>
      <c r="V21" s="6">
        <f t="shared" si="7"/>
        <v>0</v>
      </c>
      <c r="W21" s="6">
        <f t="shared" si="8"/>
        <v>0</v>
      </c>
      <c r="X21" s="4"/>
    </row>
    <row r="22" spans="1:24" ht="28.8" x14ac:dyDescent="0.3">
      <c r="A22" s="4" t="s">
        <v>62</v>
      </c>
      <c r="B22" s="4" t="s">
        <v>63</v>
      </c>
      <c r="C22" s="4" t="s">
        <v>64</v>
      </c>
      <c r="D22" s="4" t="s">
        <v>42</v>
      </c>
      <c r="E22" s="4"/>
      <c r="F22" s="4"/>
      <c r="G22" s="5">
        <v>1</v>
      </c>
      <c r="H22" s="6"/>
      <c r="I22" s="6"/>
      <c r="J22" s="6"/>
      <c r="K22" s="6"/>
      <c r="L22" s="7">
        <v>0</v>
      </c>
      <c r="M22" s="6">
        <f t="shared" si="0"/>
        <v>0</v>
      </c>
      <c r="N22" s="6">
        <f t="shared" si="1"/>
        <v>0</v>
      </c>
      <c r="O22" s="6">
        <f t="shared" si="2"/>
        <v>0</v>
      </c>
      <c r="P22" s="6">
        <f t="shared" si="3"/>
        <v>0</v>
      </c>
      <c r="Q22" s="6">
        <f t="shared" si="4"/>
        <v>0</v>
      </c>
      <c r="R22" s="6">
        <f t="shared" si="5"/>
        <v>0</v>
      </c>
      <c r="S22" s="6">
        <f t="shared" si="6"/>
        <v>0</v>
      </c>
      <c r="T22" s="6">
        <f t="shared" si="7"/>
        <v>0</v>
      </c>
      <c r="U22" s="6">
        <f t="shared" si="7"/>
        <v>0</v>
      </c>
      <c r="V22" s="6">
        <f t="shared" si="7"/>
        <v>0</v>
      </c>
      <c r="W22" s="6">
        <f t="shared" si="8"/>
        <v>0</v>
      </c>
      <c r="X22" s="4"/>
    </row>
    <row r="23" spans="1:24" ht="28.8" x14ac:dyDescent="0.3">
      <c r="A23" s="4" t="s">
        <v>62</v>
      </c>
      <c r="B23" s="4" t="s">
        <v>65</v>
      </c>
      <c r="C23" s="4" t="s">
        <v>64</v>
      </c>
      <c r="D23" s="4" t="s">
        <v>42</v>
      </c>
      <c r="E23" s="4"/>
      <c r="F23" s="4"/>
      <c r="G23" s="5">
        <v>1</v>
      </c>
      <c r="H23" s="6"/>
      <c r="I23" s="6"/>
      <c r="J23" s="6"/>
      <c r="K23" s="6"/>
      <c r="L23" s="7">
        <v>0</v>
      </c>
      <c r="M23" s="6">
        <f t="shared" si="0"/>
        <v>0</v>
      </c>
      <c r="N23" s="6">
        <f t="shared" si="1"/>
        <v>0</v>
      </c>
      <c r="O23" s="6">
        <f t="shared" si="2"/>
        <v>0</v>
      </c>
      <c r="P23" s="6">
        <f t="shared" si="3"/>
        <v>0</v>
      </c>
      <c r="Q23" s="6">
        <f t="shared" si="4"/>
        <v>0</v>
      </c>
      <c r="R23" s="6">
        <f t="shared" si="5"/>
        <v>0</v>
      </c>
      <c r="S23" s="6">
        <f t="shared" si="6"/>
        <v>0</v>
      </c>
      <c r="T23" s="6">
        <f t="shared" si="7"/>
        <v>0</v>
      </c>
      <c r="U23" s="6">
        <f t="shared" si="7"/>
        <v>0</v>
      </c>
      <c r="V23" s="6">
        <f t="shared" si="7"/>
        <v>0</v>
      </c>
      <c r="W23" s="6">
        <f t="shared" si="8"/>
        <v>0</v>
      </c>
      <c r="X23" s="4"/>
    </row>
    <row r="24" spans="1:24" ht="28.8" x14ac:dyDescent="0.3">
      <c r="A24" s="4" t="s">
        <v>62</v>
      </c>
      <c r="B24" s="4" t="s">
        <v>66</v>
      </c>
      <c r="C24" s="4" t="s">
        <v>64</v>
      </c>
      <c r="D24" s="4" t="s">
        <v>42</v>
      </c>
      <c r="E24" s="4"/>
      <c r="F24" s="4"/>
      <c r="G24" s="5">
        <v>1</v>
      </c>
      <c r="H24" s="6"/>
      <c r="I24" s="6"/>
      <c r="J24" s="6"/>
      <c r="K24" s="6"/>
      <c r="L24" s="7">
        <v>0</v>
      </c>
      <c r="M24" s="6">
        <f t="shared" si="0"/>
        <v>0</v>
      </c>
      <c r="N24" s="6">
        <f t="shared" si="1"/>
        <v>0</v>
      </c>
      <c r="O24" s="6">
        <f t="shared" si="2"/>
        <v>0</v>
      </c>
      <c r="P24" s="6">
        <f t="shared" si="3"/>
        <v>0</v>
      </c>
      <c r="Q24" s="6">
        <f t="shared" si="4"/>
        <v>0</v>
      </c>
      <c r="R24" s="6">
        <f t="shared" si="5"/>
        <v>0</v>
      </c>
      <c r="S24" s="6">
        <f t="shared" si="6"/>
        <v>0</v>
      </c>
      <c r="T24" s="6">
        <f t="shared" si="7"/>
        <v>0</v>
      </c>
      <c r="U24" s="6">
        <f t="shared" si="7"/>
        <v>0</v>
      </c>
      <c r="V24" s="6">
        <f t="shared" si="7"/>
        <v>0</v>
      </c>
      <c r="W24" s="6">
        <f t="shared" si="8"/>
        <v>0</v>
      </c>
      <c r="X24" s="4"/>
    </row>
    <row r="25" spans="1:24" ht="28.8" x14ac:dyDescent="0.3">
      <c r="A25" s="4" t="s">
        <v>62</v>
      </c>
      <c r="B25" s="4" t="s">
        <v>67</v>
      </c>
      <c r="C25" s="4" t="s">
        <v>64</v>
      </c>
      <c r="D25" s="4" t="s">
        <v>42</v>
      </c>
      <c r="E25" s="4"/>
      <c r="F25" s="4"/>
      <c r="G25" s="5">
        <v>1</v>
      </c>
      <c r="H25" s="6"/>
      <c r="I25" s="6"/>
      <c r="J25" s="6"/>
      <c r="K25" s="6"/>
      <c r="L25" s="7">
        <v>0</v>
      </c>
      <c r="M25" s="6">
        <f t="shared" si="0"/>
        <v>0</v>
      </c>
      <c r="N25" s="6">
        <f t="shared" si="1"/>
        <v>0</v>
      </c>
      <c r="O25" s="6">
        <f t="shared" si="2"/>
        <v>0</v>
      </c>
      <c r="P25" s="6">
        <f t="shared" si="3"/>
        <v>0</v>
      </c>
      <c r="Q25" s="6">
        <f t="shared" si="4"/>
        <v>0</v>
      </c>
      <c r="R25" s="6">
        <f t="shared" si="5"/>
        <v>0</v>
      </c>
      <c r="S25" s="6">
        <f t="shared" si="6"/>
        <v>0</v>
      </c>
      <c r="T25" s="6">
        <f t="shared" si="7"/>
        <v>0</v>
      </c>
      <c r="U25" s="6">
        <f t="shared" si="7"/>
        <v>0</v>
      </c>
      <c r="V25" s="6">
        <f t="shared" si="7"/>
        <v>0</v>
      </c>
      <c r="W25" s="6">
        <f t="shared" si="8"/>
        <v>0</v>
      </c>
      <c r="X25" s="4"/>
    </row>
    <row r="26" spans="1:24" ht="28.8" x14ac:dyDescent="0.3">
      <c r="A26" s="4" t="s">
        <v>62</v>
      </c>
      <c r="B26" s="4" t="s">
        <v>68</v>
      </c>
      <c r="C26" s="4" t="s">
        <v>64</v>
      </c>
      <c r="D26" s="4" t="s">
        <v>42</v>
      </c>
      <c r="E26" s="4"/>
      <c r="F26" s="4"/>
      <c r="G26" s="5">
        <v>1</v>
      </c>
      <c r="H26" s="6"/>
      <c r="I26" s="6"/>
      <c r="J26" s="6"/>
      <c r="K26" s="6"/>
      <c r="L26" s="7">
        <v>0</v>
      </c>
      <c r="M26" s="6">
        <f t="shared" si="0"/>
        <v>0</v>
      </c>
      <c r="N26" s="6">
        <f t="shared" si="1"/>
        <v>0</v>
      </c>
      <c r="O26" s="6">
        <f t="shared" si="2"/>
        <v>0</v>
      </c>
      <c r="P26" s="6">
        <f t="shared" si="3"/>
        <v>0</v>
      </c>
      <c r="Q26" s="6">
        <f t="shared" si="4"/>
        <v>0</v>
      </c>
      <c r="R26" s="6">
        <f t="shared" si="5"/>
        <v>0</v>
      </c>
      <c r="S26" s="6">
        <f t="shared" si="6"/>
        <v>0</v>
      </c>
      <c r="T26" s="6">
        <f t="shared" si="7"/>
        <v>0</v>
      </c>
      <c r="U26" s="6">
        <f t="shared" si="7"/>
        <v>0</v>
      </c>
      <c r="V26" s="6">
        <f t="shared" si="7"/>
        <v>0</v>
      </c>
      <c r="W26" s="6">
        <f t="shared" si="8"/>
        <v>0</v>
      </c>
      <c r="X26" s="4"/>
    </row>
    <row r="27" spans="1:24" ht="28.8" x14ac:dyDescent="0.3">
      <c r="A27" s="4" t="s">
        <v>62</v>
      </c>
      <c r="B27" s="4" t="s">
        <v>69</v>
      </c>
      <c r="C27" s="4" t="s">
        <v>64</v>
      </c>
      <c r="D27" s="4" t="s">
        <v>42</v>
      </c>
      <c r="E27" s="4"/>
      <c r="F27" s="4"/>
      <c r="G27" s="5">
        <v>1</v>
      </c>
      <c r="H27" s="6"/>
      <c r="I27" s="6"/>
      <c r="J27" s="6"/>
      <c r="K27" s="6"/>
      <c r="L27" s="7">
        <v>0</v>
      </c>
      <c r="M27" s="6">
        <f t="shared" si="0"/>
        <v>0</v>
      </c>
      <c r="N27" s="6">
        <f t="shared" si="1"/>
        <v>0</v>
      </c>
      <c r="O27" s="6">
        <f t="shared" si="2"/>
        <v>0</v>
      </c>
      <c r="P27" s="6">
        <f t="shared" si="3"/>
        <v>0</v>
      </c>
      <c r="Q27" s="6">
        <f t="shared" si="4"/>
        <v>0</v>
      </c>
      <c r="R27" s="6">
        <f t="shared" si="5"/>
        <v>0</v>
      </c>
      <c r="S27" s="6">
        <f t="shared" si="6"/>
        <v>0</v>
      </c>
      <c r="T27" s="6">
        <f t="shared" si="7"/>
        <v>0</v>
      </c>
      <c r="U27" s="6">
        <f t="shared" si="7"/>
        <v>0</v>
      </c>
      <c r="V27" s="6">
        <f t="shared" si="7"/>
        <v>0</v>
      </c>
      <c r="W27" s="6">
        <f t="shared" si="8"/>
        <v>0</v>
      </c>
      <c r="X27" s="4"/>
    </row>
    <row r="28" spans="1:24" ht="28.8" x14ac:dyDescent="0.3">
      <c r="A28" s="4" t="s">
        <v>62</v>
      </c>
      <c r="B28" s="4" t="s">
        <v>70</v>
      </c>
      <c r="C28" s="4" t="s">
        <v>64</v>
      </c>
      <c r="D28" s="4" t="s">
        <v>42</v>
      </c>
      <c r="E28" s="4"/>
      <c r="F28" s="4"/>
      <c r="G28" s="5">
        <v>1</v>
      </c>
      <c r="H28" s="6"/>
      <c r="I28" s="6"/>
      <c r="J28" s="6"/>
      <c r="K28" s="6"/>
      <c r="L28" s="7">
        <v>0</v>
      </c>
      <c r="M28" s="6">
        <f t="shared" si="0"/>
        <v>0</v>
      </c>
      <c r="N28" s="6">
        <f t="shared" si="1"/>
        <v>0</v>
      </c>
      <c r="O28" s="6">
        <f t="shared" si="2"/>
        <v>0</v>
      </c>
      <c r="P28" s="6">
        <f t="shared" si="3"/>
        <v>0</v>
      </c>
      <c r="Q28" s="6">
        <f t="shared" si="4"/>
        <v>0</v>
      </c>
      <c r="R28" s="6">
        <f t="shared" si="5"/>
        <v>0</v>
      </c>
      <c r="S28" s="6">
        <f t="shared" si="6"/>
        <v>0</v>
      </c>
      <c r="T28" s="6">
        <f t="shared" si="7"/>
        <v>0</v>
      </c>
      <c r="U28" s="6">
        <f t="shared" si="7"/>
        <v>0</v>
      </c>
      <c r="V28" s="6">
        <f t="shared" si="7"/>
        <v>0</v>
      </c>
      <c r="W28" s="6">
        <f t="shared" si="8"/>
        <v>0</v>
      </c>
      <c r="X28" s="4"/>
    </row>
    <row r="29" spans="1:24" ht="28.8" x14ac:dyDescent="0.3">
      <c r="A29" s="4" t="s">
        <v>62</v>
      </c>
      <c r="B29" s="4" t="s">
        <v>71</v>
      </c>
      <c r="C29" s="4" t="s">
        <v>64</v>
      </c>
      <c r="D29" s="4" t="s">
        <v>42</v>
      </c>
      <c r="E29" s="4"/>
      <c r="F29" s="4"/>
      <c r="G29" s="5">
        <v>1</v>
      </c>
      <c r="H29" s="6"/>
      <c r="I29" s="6"/>
      <c r="J29" s="6"/>
      <c r="K29" s="6"/>
      <c r="L29" s="7">
        <v>0</v>
      </c>
      <c r="M29" s="6">
        <f t="shared" si="0"/>
        <v>0</v>
      </c>
      <c r="N29" s="6">
        <f t="shared" si="1"/>
        <v>0</v>
      </c>
      <c r="O29" s="6">
        <f t="shared" si="2"/>
        <v>0</v>
      </c>
      <c r="P29" s="6">
        <f t="shared" si="3"/>
        <v>0</v>
      </c>
      <c r="Q29" s="6">
        <f t="shared" si="4"/>
        <v>0</v>
      </c>
      <c r="R29" s="6">
        <f t="shared" si="5"/>
        <v>0</v>
      </c>
      <c r="S29" s="6">
        <f t="shared" si="6"/>
        <v>0</v>
      </c>
      <c r="T29" s="6">
        <f t="shared" si="7"/>
        <v>0</v>
      </c>
      <c r="U29" s="6">
        <f t="shared" si="7"/>
        <v>0</v>
      </c>
      <c r="V29" s="6">
        <f t="shared" si="7"/>
        <v>0</v>
      </c>
      <c r="W29" s="6">
        <f t="shared" si="8"/>
        <v>0</v>
      </c>
      <c r="X29" s="4"/>
    </row>
    <row r="30" spans="1:24" ht="28.8" x14ac:dyDescent="0.3">
      <c r="A30" s="4" t="s">
        <v>62</v>
      </c>
      <c r="B30" s="4" t="s">
        <v>72</v>
      </c>
      <c r="C30" s="4" t="s">
        <v>64</v>
      </c>
      <c r="D30" s="4" t="s">
        <v>42</v>
      </c>
      <c r="E30" s="4"/>
      <c r="F30" s="4"/>
      <c r="G30" s="5">
        <v>1</v>
      </c>
      <c r="H30" s="6"/>
      <c r="I30" s="6"/>
      <c r="J30" s="6"/>
      <c r="K30" s="6"/>
      <c r="L30" s="7">
        <v>0</v>
      </c>
      <c r="M30" s="6">
        <f t="shared" si="0"/>
        <v>0</v>
      </c>
      <c r="N30" s="6">
        <f t="shared" si="1"/>
        <v>0</v>
      </c>
      <c r="O30" s="6">
        <f t="shared" si="2"/>
        <v>0</v>
      </c>
      <c r="P30" s="6">
        <f t="shared" si="3"/>
        <v>0</v>
      </c>
      <c r="Q30" s="6">
        <f t="shared" si="4"/>
        <v>0</v>
      </c>
      <c r="R30" s="6">
        <f t="shared" si="5"/>
        <v>0</v>
      </c>
      <c r="S30" s="6">
        <f t="shared" si="6"/>
        <v>0</v>
      </c>
      <c r="T30" s="6">
        <f t="shared" si="7"/>
        <v>0</v>
      </c>
      <c r="U30" s="6">
        <f t="shared" si="7"/>
        <v>0</v>
      </c>
      <c r="V30" s="6">
        <f t="shared" si="7"/>
        <v>0</v>
      </c>
      <c r="W30" s="6">
        <f t="shared" si="8"/>
        <v>0</v>
      </c>
      <c r="X30" s="4"/>
    </row>
    <row r="31" spans="1:24" ht="28.8" x14ac:dyDescent="0.3">
      <c r="A31" s="4" t="s">
        <v>62</v>
      </c>
      <c r="B31" s="4" t="s">
        <v>73</v>
      </c>
      <c r="C31" s="4" t="s">
        <v>64</v>
      </c>
      <c r="D31" s="4" t="s">
        <v>42</v>
      </c>
      <c r="E31" s="4"/>
      <c r="F31" s="4"/>
      <c r="G31" s="5">
        <v>1</v>
      </c>
      <c r="H31" s="6"/>
      <c r="I31" s="6"/>
      <c r="J31" s="6"/>
      <c r="K31" s="6"/>
      <c r="L31" s="7">
        <v>0</v>
      </c>
      <c r="M31" s="6">
        <f t="shared" si="0"/>
        <v>0</v>
      </c>
      <c r="N31" s="6">
        <f t="shared" si="1"/>
        <v>0</v>
      </c>
      <c r="O31" s="6">
        <f t="shared" si="2"/>
        <v>0</v>
      </c>
      <c r="P31" s="6">
        <f t="shared" si="3"/>
        <v>0</v>
      </c>
      <c r="Q31" s="6">
        <f t="shared" si="4"/>
        <v>0</v>
      </c>
      <c r="R31" s="6">
        <f t="shared" si="5"/>
        <v>0</v>
      </c>
      <c r="S31" s="6">
        <f t="shared" si="6"/>
        <v>0</v>
      </c>
      <c r="T31" s="6">
        <f t="shared" si="7"/>
        <v>0</v>
      </c>
      <c r="U31" s="6">
        <f t="shared" si="7"/>
        <v>0</v>
      </c>
      <c r="V31" s="6">
        <f t="shared" si="7"/>
        <v>0</v>
      </c>
      <c r="W31" s="6">
        <f t="shared" si="8"/>
        <v>0</v>
      </c>
      <c r="X31" s="4"/>
    </row>
    <row r="32" spans="1:24" ht="28.8" x14ac:dyDescent="0.3">
      <c r="A32" s="4" t="s">
        <v>62</v>
      </c>
      <c r="B32" s="4" t="s">
        <v>74</v>
      </c>
      <c r="C32" s="4" t="s">
        <v>64</v>
      </c>
      <c r="D32" s="4" t="s">
        <v>42</v>
      </c>
      <c r="E32" s="4"/>
      <c r="F32" s="4"/>
      <c r="G32" s="5">
        <v>1</v>
      </c>
      <c r="H32" s="6"/>
      <c r="I32" s="6"/>
      <c r="J32" s="6"/>
      <c r="K32" s="6"/>
      <c r="L32" s="7">
        <v>0</v>
      </c>
      <c r="M32" s="6">
        <f t="shared" si="0"/>
        <v>0</v>
      </c>
      <c r="N32" s="6">
        <f t="shared" si="1"/>
        <v>0</v>
      </c>
      <c r="O32" s="6">
        <f t="shared" si="2"/>
        <v>0</v>
      </c>
      <c r="P32" s="6">
        <f t="shared" si="3"/>
        <v>0</v>
      </c>
      <c r="Q32" s="6">
        <f t="shared" si="4"/>
        <v>0</v>
      </c>
      <c r="R32" s="6">
        <f t="shared" si="5"/>
        <v>0</v>
      </c>
      <c r="S32" s="6">
        <f t="shared" si="6"/>
        <v>0</v>
      </c>
      <c r="T32" s="6">
        <f t="shared" si="7"/>
        <v>0</v>
      </c>
      <c r="U32" s="6">
        <f t="shared" si="7"/>
        <v>0</v>
      </c>
      <c r="V32" s="6">
        <f t="shared" si="7"/>
        <v>0</v>
      </c>
      <c r="W32" s="6">
        <f t="shared" si="8"/>
        <v>0</v>
      </c>
      <c r="X32" s="4"/>
    </row>
    <row r="33" spans="1:24" ht="28.8" x14ac:dyDescent="0.3">
      <c r="A33" s="4" t="s">
        <v>62</v>
      </c>
      <c r="B33" s="4" t="s">
        <v>75</v>
      </c>
      <c r="C33" s="4" t="s">
        <v>64</v>
      </c>
      <c r="D33" s="4" t="s">
        <v>42</v>
      </c>
      <c r="E33" s="4"/>
      <c r="F33" s="4"/>
      <c r="G33" s="5">
        <v>1</v>
      </c>
      <c r="H33" s="6"/>
      <c r="I33" s="6"/>
      <c r="J33" s="6"/>
      <c r="K33" s="6"/>
      <c r="L33" s="7">
        <v>0</v>
      </c>
      <c r="M33" s="6">
        <f t="shared" si="0"/>
        <v>0</v>
      </c>
      <c r="N33" s="6">
        <f t="shared" si="1"/>
        <v>0</v>
      </c>
      <c r="O33" s="6">
        <f t="shared" si="2"/>
        <v>0</v>
      </c>
      <c r="P33" s="6">
        <f t="shared" si="3"/>
        <v>0</v>
      </c>
      <c r="Q33" s="6">
        <f t="shared" si="4"/>
        <v>0</v>
      </c>
      <c r="R33" s="6">
        <f t="shared" si="5"/>
        <v>0</v>
      </c>
      <c r="S33" s="6">
        <f t="shared" si="6"/>
        <v>0</v>
      </c>
      <c r="T33" s="6">
        <f t="shared" si="7"/>
        <v>0</v>
      </c>
      <c r="U33" s="6">
        <f t="shared" si="7"/>
        <v>0</v>
      </c>
      <c r="V33" s="6">
        <f t="shared" si="7"/>
        <v>0</v>
      </c>
      <c r="W33" s="6">
        <f t="shared" si="8"/>
        <v>0</v>
      </c>
      <c r="X33" s="4"/>
    </row>
    <row r="34" spans="1:24" ht="28.8" x14ac:dyDescent="0.3">
      <c r="A34" s="4" t="s">
        <v>62</v>
      </c>
      <c r="B34" s="4" t="s">
        <v>76</v>
      </c>
      <c r="C34" s="4" t="s">
        <v>64</v>
      </c>
      <c r="D34" s="4" t="s">
        <v>42</v>
      </c>
      <c r="E34" s="4"/>
      <c r="F34" s="4"/>
      <c r="G34" s="5">
        <v>1</v>
      </c>
      <c r="H34" s="6"/>
      <c r="I34" s="6"/>
      <c r="J34" s="6"/>
      <c r="K34" s="6"/>
      <c r="L34" s="7">
        <v>0</v>
      </c>
      <c r="M34" s="6">
        <f t="shared" si="0"/>
        <v>0</v>
      </c>
      <c r="N34" s="6">
        <f t="shared" si="1"/>
        <v>0</v>
      </c>
      <c r="O34" s="6">
        <f t="shared" si="2"/>
        <v>0</v>
      </c>
      <c r="P34" s="6">
        <f t="shared" si="3"/>
        <v>0</v>
      </c>
      <c r="Q34" s="6">
        <f t="shared" si="4"/>
        <v>0</v>
      </c>
      <c r="R34" s="6">
        <f t="shared" si="5"/>
        <v>0</v>
      </c>
      <c r="S34" s="6">
        <f t="shared" si="6"/>
        <v>0</v>
      </c>
      <c r="T34" s="6">
        <f t="shared" si="7"/>
        <v>0</v>
      </c>
      <c r="U34" s="6">
        <f t="shared" si="7"/>
        <v>0</v>
      </c>
      <c r="V34" s="6">
        <f t="shared" si="7"/>
        <v>0</v>
      </c>
      <c r="W34" s="6">
        <f t="shared" ref="W34:W52" si="9">SUM(M34:T34)</f>
        <v>0</v>
      </c>
      <c r="X34" s="4"/>
    </row>
    <row r="35" spans="1:24" ht="28.8" x14ac:dyDescent="0.3">
      <c r="A35" s="4" t="s">
        <v>62</v>
      </c>
      <c r="B35" s="4" t="s">
        <v>59</v>
      </c>
      <c r="C35" s="4" t="s">
        <v>64</v>
      </c>
      <c r="D35" s="4" t="s">
        <v>42</v>
      </c>
      <c r="E35" s="4"/>
      <c r="F35" s="4"/>
      <c r="G35" s="5">
        <v>1</v>
      </c>
      <c r="H35" s="6"/>
      <c r="I35" s="6"/>
      <c r="J35" s="6"/>
      <c r="K35" s="6"/>
      <c r="L35" s="7">
        <v>0</v>
      </c>
      <c r="M35" s="6">
        <f t="shared" si="0"/>
        <v>0</v>
      </c>
      <c r="N35" s="6">
        <f t="shared" si="1"/>
        <v>0</v>
      </c>
      <c r="O35" s="6">
        <f t="shared" si="2"/>
        <v>0</v>
      </c>
      <c r="P35" s="6">
        <f t="shared" si="3"/>
        <v>0</v>
      </c>
      <c r="Q35" s="6">
        <f t="shared" si="4"/>
        <v>0</v>
      </c>
      <c r="R35" s="6">
        <f t="shared" si="5"/>
        <v>0</v>
      </c>
      <c r="S35" s="6">
        <f t="shared" si="6"/>
        <v>0</v>
      </c>
      <c r="T35" s="6">
        <f t="shared" si="7"/>
        <v>0</v>
      </c>
      <c r="U35" s="6">
        <f t="shared" si="7"/>
        <v>0</v>
      </c>
      <c r="V35" s="6">
        <f t="shared" si="7"/>
        <v>0</v>
      </c>
      <c r="W35" s="6">
        <f t="shared" si="9"/>
        <v>0</v>
      </c>
      <c r="X35" s="4"/>
    </row>
    <row r="36" spans="1:24" ht="28.8" x14ac:dyDescent="0.3">
      <c r="A36" s="4" t="s">
        <v>62</v>
      </c>
      <c r="B36" s="4" t="s">
        <v>60</v>
      </c>
      <c r="C36" s="4" t="s">
        <v>64</v>
      </c>
      <c r="D36" s="4" t="s">
        <v>42</v>
      </c>
      <c r="E36" s="4"/>
      <c r="F36" s="4"/>
      <c r="G36" s="5">
        <v>1</v>
      </c>
      <c r="H36" s="6"/>
      <c r="I36" s="6"/>
      <c r="J36" s="6"/>
      <c r="K36" s="6"/>
      <c r="L36" s="7">
        <v>0</v>
      </c>
      <c r="M36" s="6">
        <f t="shared" si="0"/>
        <v>0</v>
      </c>
      <c r="N36" s="6">
        <f t="shared" si="1"/>
        <v>0</v>
      </c>
      <c r="O36" s="6">
        <f t="shared" si="2"/>
        <v>0</v>
      </c>
      <c r="P36" s="6">
        <f t="shared" si="3"/>
        <v>0</v>
      </c>
      <c r="Q36" s="6">
        <f t="shared" si="4"/>
        <v>0</v>
      </c>
      <c r="R36" s="6">
        <f t="shared" si="5"/>
        <v>0</v>
      </c>
      <c r="S36" s="6">
        <f t="shared" si="6"/>
        <v>0</v>
      </c>
      <c r="T36" s="6">
        <f t="shared" si="7"/>
        <v>0</v>
      </c>
      <c r="U36" s="6">
        <f t="shared" si="7"/>
        <v>0</v>
      </c>
      <c r="V36" s="6">
        <f t="shared" si="7"/>
        <v>0</v>
      </c>
      <c r="W36" s="6">
        <f t="shared" si="9"/>
        <v>0</v>
      </c>
      <c r="X36" s="4"/>
    </row>
    <row r="37" spans="1:24" ht="28.8" x14ac:dyDescent="0.3">
      <c r="A37" s="4" t="s">
        <v>62</v>
      </c>
      <c r="B37" s="4" t="s">
        <v>61</v>
      </c>
      <c r="C37" s="4" t="s">
        <v>64</v>
      </c>
      <c r="D37" s="4" t="s">
        <v>42</v>
      </c>
      <c r="E37" s="4"/>
      <c r="F37" s="4"/>
      <c r="G37" s="5">
        <v>1</v>
      </c>
      <c r="H37" s="6"/>
      <c r="I37" s="6"/>
      <c r="J37" s="6"/>
      <c r="K37" s="6"/>
      <c r="L37" s="7">
        <v>0</v>
      </c>
      <c r="M37" s="6">
        <f t="shared" si="0"/>
        <v>0</v>
      </c>
      <c r="N37" s="6">
        <f t="shared" si="1"/>
        <v>0</v>
      </c>
      <c r="O37" s="6">
        <f t="shared" si="2"/>
        <v>0</v>
      </c>
      <c r="P37" s="6">
        <f t="shared" si="3"/>
        <v>0</v>
      </c>
      <c r="Q37" s="6">
        <f t="shared" si="4"/>
        <v>0</v>
      </c>
      <c r="R37" s="6">
        <f t="shared" si="5"/>
        <v>0</v>
      </c>
      <c r="S37" s="6">
        <f t="shared" si="6"/>
        <v>0</v>
      </c>
      <c r="T37" s="6">
        <f t="shared" si="7"/>
        <v>0</v>
      </c>
      <c r="U37" s="6">
        <f t="shared" si="7"/>
        <v>0</v>
      </c>
      <c r="V37" s="6">
        <f t="shared" si="7"/>
        <v>0</v>
      </c>
      <c r="W37" s="6">
        <f t="shared" si="9"/>
        <v>0</v>
      </c>
      <c r="X37" s="4"/>
    </row>
    <row r="38" spans="1:24" x14ac:dyDescent="0.3">
      <c r="A38" s="8"/>
      <c r="B38" s="8"/>
      <c r="C38" s="8"/>
      <c r="D38" s="8" t="s">
        <v>77</v>
      </c>
      <c r="E38" s="8"/>
      <c r="F38" s="8"/>
      <c r="G38" s="9">
        <v>1</v>
      </c>
      <c r="H38" s="10"/>
      <c r="I38" s="10"/>
      <c r="J38" s="10"/>
      <c r="K38" s="10"/>
      <c r="L38" s="11">
        <v>0</v>
      </c>
      <c r="M38" s="10">
        <f t="shared" ref="M38:M52" si="10">IF(OR($E38="Not Offered",$E38="Optional",$E38="Included – No Separate Charge"),0,IF(1=1,$G38*$H38,0)+$G38*(12*$I38+$J38)*(1+$L38)^0)</f>
        <v>0</v>
      </c>
      <c r="N38" s="10">
        <f t="shared" ref="N38:N52" si="11">IF(OR($E38="Not Offered",$E38="Optional",$E38="Included – No Separate Charge"),0,IF(2=1,$G38*$H38,0)+$G38*(12*$I38+$J38)*(1+$L38)^1)</f>
        <v>0</v>
      </c>
      <c r="O38" s="10">
        <f t="shared" ref="O38:O52" si="12">IF(OR($E38="Not Offered",$E38="Optional",$E38="Included – No Separate Charge"),0,IF(3=1,$G38*$H38,0)+$G38*(12*$I38+$J38)*(1+$L38)^2)</f>
        <v>0</v>
      </c>
      <c r="P38" s="10">
        <f t="shared" ref="P38:P52" si="13">IF(OR($E38="Not Offered",$E38="Optional",$E38="Included – No Separate Charge"),0,IF(4=1,$G38*$H38,0)+$G38*(12*$I38+$J38)*(1+$L38)^3)</f>
        <v>0</v>
      </c>
      <c r="Q38" s="10">
        <f t="shared" ref="Q38:Q52" si="14">IF(OR($E38="Not Offered",$E38="Optional",$E38="Included – No Separate Charge"),0,IF(5=1,$G38*$H38,0)+$G38*(12*$I38+$J38)*(1+$L38)^4)</f>
        <v>0</v>
      </c>
      <c r="R38" s="10">
        <f t="shared" ref="R38:R52" si="15">IF(OR($E38="Not Offered",$E38="Optional",$E38="Included – No Separate Charge"),0,IF(6=1,$G38*$H38,0)+$G38*(12*$I38+$J38)*(1+$L38)^5)</f>
        <v>0</v>
      </c>
      <c r="S38" s="10">
        <f t="shared" ref="S38:S52" si="16">IF(OR($E38="Not Offered",$E38="Optional",$E38="Included – No Separate Charge"),0,IF(7=1,$G38*$H38,0)+$G38*(12*$I38+$J38)*(1+$L38)^6)</f>
        <v>0</v>
      </c>
      <c r="T38" s="10">
        <f t="shared" ref="T38:V52" si="17">IF(OR($E38="Not Offered",$E38="Optional",$E38="Included – No Separate Charge"),0,IF(8=1,$G38*$H38,0)+$G38*(12*$I38+$J38)*(1+$L38)^7)</f>
        <v>0</v>
      </c>
      <c r="U38" s="10">
        <f t="shared" si="17"/>
        <v>0</v>
      </c>
      <c r="V38" s="10">
        <f t="shared" si="17"/>
        <v>0</v>
      </c>
      <c r="W38" s="10">
        <f t="shared" si="9"/>
        <v>0</v>
      </c>
      <c r="X38" s="8"/>
    </row>
    <row r="39" spans="1:24" x14ac:dyDescent="0.3">
      <c r="A39" s="8"/>
      <c r="B39" s="8"/>
      <c r="C39" s="8"/>
      <c r="D39" s="8" t="s">
        <v>77</v>
      </c>
      <c r="E39" s="8"/>
      <c r="F39" s="8"/>
      <c r="G39" s="9">
        <v>1</v>
      </c>
      <c r="H39" s="10"/>
      <c r="I39" s="10"/>
      <c r="J39" s="10"/>
      <c r="K39" s="10"/>
      <c r="L39" s="11">
        <v>0</v>
      </c>
      <c r="M39" s="10">
        <f t="shared" si="10"/>
        <v>0</v>
      </c>
      <c r="N39" s="10">
        <f t="shared" si="11"/>
        <v>0</v>
      </c>
      <c r="O39" s="10">
        <f t="shared" si="12"/>
        <v>0</v>
      </c>
      <c r="P39" s="10">
        <f t="shared" si="13"/>
        <v>0</v>
      </c>
      <c r="Q39" s="10">
        <f t="shared" si="14"/>
        <v>0</v>
      </c>
      <c r="R39" s="10">
        <f t="shared" si="15"/>
        <v>0</v>
      </c>
      <c r="S39" s="10">
        <f t="shared" si="16"/>
        <v>0</v>
      </c>
      <c r="T39" s="10">
        <f t="shared" si="17"/>
        <v>0</v>
      </c>
      <c r="U39" s="10">
        <f t="shared" si="17"/>
        <v>0</v>
      </c>
      <c r="V39" s="10">
        <f t="shared" si="17"/>
        <v>0</v>
      </c>
      <c r="W39" s="10">
        <f t="shared" si="9"/>
        <v>0</v>
      </c>
      <c r="X39" s="8"/>
    </row>
    <row r="40" spans="1:24" x14ac:dyDescent="0.3">
      <c r="A40" s="8"/>
      <c r="B40" s="8"/>
      <c r="C40" s="8"/>
      <c r="D40" s="8" t="s">
        <v>77</v>
      </c>
      <c r="E40" s="8"/>
      <c r="F40" s="8"/>
      <c r="G40" s="9">
        <v>1</v>
      </c>
      <c r="H40" s="10"/>
      <c r="I40" s="10"/>
      <c r="J40" s="10"/>
      <c r="K40" s="10"/>
      <c r="L40" s="11">
        <v>0</v>
      </c>
      <c r="M40" s="10">
        <f t="shared" si="10"/>
        <v>0</v>
      </c>
      <c r="N40" s="10">
        <f t="shared" si="11"/>
        <v>0</v>
      </c>
      <c r="O40" s="10">
        <f t="shared" si="12"/>
        <v>0</v>
      </c>
      <c r="P40" s="10">
        <f t="shared" si="13"/>
        <v>0</v>
      </c>
      <c r="Q40" s="10">
        <f t="shared" si="14"/>
        <v>0</v>
      </c>
      <c r="R40" s="10">
        <f t="shared" si="15"/>
        <v>0</v>
      </c>
      <c r="S40" s="10">
        <f t="shared" si="16"/>
        <v>0</v>
      </c>
      <c r="T40" s="10">
        <f t="shared" si="17"/>
        <v>0</v>
      </c>
      <c r="U40" s="10">
        <f t="shared" si="17"/>
        <v>0</v>
      </c>
      <c r="V40" s="10">
        <f t="shared" si="17"/>
        <v>0</v>
      </c>
      <c r="W40" s="10">
        <f t="shared" si="9"/>
        <v>0</v>
      </c>
      <c r="X40" s="8"/>
    </row>
    <row r="41" spans="1:24" x14ac:dyDescent="0.3">
      <c r="A41" s="8"/>
      <c r="B41" s="8"/>
      <c r="C41" s="8"/>
      <c r="D41" s="8" t="s">
        <v>77</v>
      </c>
      <c r="E41" s="8"/>
      <c r="F41" s="8"/>
      <c r="G41" s="9">
        <v>1</v>
      </c>
      <c r="H41" s="10"/>
      <c r="I41" s="10"/>
      <c r="J41" s="10"/>
      <c r="K41" s="10"/>
      <c r="L41" s="11">
        <v>0</v>
      </c>
      <c r="M41" s="10">
        <f t="shared" si="10"/>
        <v>0</v>
      </c>
      <c r="N41" s="10">
        <f t="shared" si="11"/>
        <v>0</v>
      </c>
      <c r="O41" s="10">
        <f t="shared" si="12"/>
        <v>0</v>
      </c>
      <c r="P41" s="10">
        <f t="shared" si="13"/>
        <v>0</v>
      </c>
      <c r="Q41" s="10">
        <f t="shared" si="14"/>
        <v>0</v>
      </c>
      <c r="R41" s="10">
        <f t="shared" si="15"/>
        <v>0</v>
      </c>
      <c r="S41" s="10">
        <f t="shared" si="16"/>
        <v>0</v>
      </c>
      <c r="T41" s="10">
        <f t="shared" si="17"/>
        <v>0</v>
      </c>
      <c r="U41" s="10">
        <f t="shared" si="17"/>
        <v>0</v>
      </c>
      <c r="V41" s="10">
        <f t="shared" si="17"/>
        <v>0</v>
      </c>
      <c r="W41" s="10">
        <f t="shared" si="9"/>
        <v>0</v>
      </c>
      <c r="X41" s="8"/>
    </row>
    <row r="42" spans="1:24" x14ac:dyDescent="0.3">
      <c r="A42" s="8"/>
      <c r="B42" s="8"/>
      <c r="C42" s="8"/>
      <c r="D42" s="8" t="s">
        <v>77</v>
      </c>
      <c r="E42" s="8"/>
      <c r="F42" s="8"/>
      <c r="G42" s="9">
        <v>1</v>
      </c>
      <c r="H42" s="10"/>
      <c r="I42" s="10"/>
      <c r="J42" s="10"/>
      <c r="K42" s="10"/>
      <c r="L42" s="11">
        <v>0</v>
      </c>
      <c r="M42" s="10">
        <f t="shared" si="10"/>
        <v>0</v>
      </c>
      <c r="N42" s="10">
        <f t="shared" si="11"/>
        <v>0</v>
      </c>
      <c r="O42" s="10">
        <f t="shared" si="12"/>
        <v>0</v>
      </c>
      <c r="P42" s="10">
        <f t="shared" si="13"/>
        <v>0</v>
      </c>
      <c r="Q42" s="10">
        <f t="shared" si="14"/>
        <v>0</v>
      </c>
      <c r="R42" s="10">
        <f t="shared" si="15"/>
        <v>0</v>
      </c>
      <c r="S42" s="10">
        <f t="shared" si="16"/>
        <v>0</v>
      </c>
      <c r="T42" s="10">
        <f t="shared" si="17"/>
        <v>0</v>
      </c>
      <c r="U42" s="10">
        <f t="shared" si="17"/>
        <v>0</v>
      </c>
      <c r="V42" s="10">
        <f t="shared" si="17"/>
        <v>0</v>
      </c>
      <c r="W42" s="10">
        <f t="shared" si="9"/>
        <v>0</v>
      </c>
      <c r="X42" s="8"/>
    </row>
    <row r="43" spans="1:24" x14ac:dyDescent="0.3">
      <c r="A43" s="8"/>
      <c r="B43" s="8"/>
      <c r="C43" s="8"/>
      <c r="D43" s="8" t="s">
        <v>77</v>
      </c>
      <c r="E43" s="8"/>
      <c r="F43" s="8"/>
      <c r="G43" s="9">
        <v>1</v>
      </c>
      <c r="H43" s="10"/>
      <c r="I43" s="10"/>
      <c r="J43" s="10"/>
      <c r="K43" s="10"/>
      <c r="L43" s="11">
        <v>0</v>
      </c>
      <c r="M43" s="10">
        <f t="shared" si="10"/>
        <v>0</v>
      </c>
      <c r="N43" s="10">
        <f t="shared" si="11"/>
        <v>0</v>
      </c>
      <c r="O43" s="10">
        <f t="shared" si="12"/>
        <v>0</v>
      </c>
      <c r="P43" s="10">
        <f t="shared" si="13"/>
        <v>0</v>
      </c>
      <c r="Q43" s="10">
        <f t="shared" si="14"/>
        <v>0</v>
      </c>
      <c r="R43" s="10">
        <f t="shared" si="15"/>
        <v>0</v>
      </c>
      <c r="S43" s="10">
        <f t="shared" si="16"/>
        <v>0</v>
      </c>
      <c r="T43" s="10">
        <f t="shared" si="17"/>
        <v>0</v>
      </c>
      <c r="U43" s="10">
        <f t="shared" si="17"/>
        <v>0</v>
      </c>
      <c r="V43" s="10">
        <f t="shared" si="17"/>
        <v>0</v>
      </c>
      <c r="W43" s="10">
        <f t="shared" si="9"/>
        <v>0</v>
      </c>
      <c r="X43" s="8"/>
    </row>
    <row r="44" spans="1:24" x14ac:dyDescent="0.3">
      <c r="A44" s="8"/>
      <c r="B44" s="8"/>
      <c r="C44" s="8"/>
      <c r="D44" s="8" t="s">
        <v>77</v>
      </c>
      <c r="E44" s="8"/>
      <c r="F44" s="8"/>
      <c r="G44" s="9">
        <v>1</v>
      </c>
      <c r="H44" s="10"/>
      <c r="I44" s="10"/>
      <c r="J44" s="10"/>
      <c r="K44" s="10"/>
      <c r="L44" s="11">
        <v>0</v>
      </c>
      <c r="M44" s="10">
        <f t="shared" si="10"/>
        <v>0</v>
      </c>
      <c r="N44" s="10">
        <f t="shared" si="11"/>
        <v>0</v>
      </c>
      <c r="O44" s="10">
        <f t="shared" si="12"/>
        <v>0</v>
      </c>
      <c r="P44" s="10">
        <f t="shared" si="13"/>
        <v>0</v>
      </c>
      <c r="Q44" s="10">
        <f t="shared" si="14"/>
        <v>0</v>
      </c>
      <c r="R44" s="10">
        <f t="shared" si="15"/>
        <v>0</v>
      </c>
      <c r="S44" s="10">
        <f t="shared" si="16"/>
        <v>0</v>
      </c>
      <c r="T44" s="10">
        <f t="shared" si="17"/>
        <v>0</v>
      </c>
      <c r="U44" s="10">
        <f t="shared" si="17"/>
        <v>0</v>
      </c>
      <c r="V44" s="10">
        <f t="shared" si="17"/>
        <v>0</v>
      </c>
      <c r="W44" s="10">
        <f t="shared" si="9"/>
        <v>0</v>
      </c>
      <c r="X44" s="8"/>
    </row>
    <row r="45" spans="1:24" x14ac:dyDescent="0.3">
      <c r="A45" s="8"/>
      <c r="B45" s="8"/>
      <c r="C45" s="8"/>
      <c r="D45" s="8" t="s">
        <v>77</v>
      </c>
      <c r="E45" s="8"/>
      <c r="F45" s="8"/>
      <c r="G45" s="9">
        <v>1</v>
      </c>
      <c r="H45" s="10"/>
      <c r="I45" s="10"/>
      <c r="J45" s="10"/>
      <c r="K45" s="10"/>
      <c r="L45" s="11">
        <v>0</v>
      </c>
      <c r="M45" s="10">
        <f t="shared" si="10"/>
        <v>0</v>
      </c>
      <c r="N45" s="10">
        <f t="shared" si="11"/>
        <v>0</v>
      </c>
      <c r="O45" s="10">
        <f t="shared" si="12"/>
        <v>0</v>
      </c>
      <c r="P45" s="10">
        <f t="shared" si="13"/>
        <v>0</v>
      </c>
      <c r="Q45" s="10">
        <f t="shared" si="14"/>
        <v>0</v>
      </c>
      <c r="R45" s="10">
        <f t="shared" si="15"/>
        <v>0</v>
      </c>
      <c r="S45" s="10">
        <f t="shared" si="16"/>
        <v>0</v>
      </c>
      <c r="T45" s="10">
        <f t="shared" si="17"/>
        <v>0</v>
      </c>
      <c r="U45" s="10">
        <f t="shared" si="17"/>
        <v>0</v>
      </c>
      <c r="V45" s="10">
        <f t="shared" si="17"/>
        <v>0</v>
      </c>
      <c r="W45" s="10">
        <f t="shared" si="9"/>
        <v>0</v>
      </c>
      <c r="X45" s="8"/>
    </row>
    <row r="46" spans="1:24" x14ac:dyDescent="0.3">
      <c r="A46" s="8"/>
      <c r="B46" s="8"/>
      <c r="C46" s="8"/>
      <c r="D46" s="8" t="s">
        <v>77</v>
      </c>
      <c r="E46" s="8"/>
      <c r="F46" s="8"/>
      <c r="G46" s="9">
        <v>1</v>
      </c>
      <c r="H46" s="10"/>
      <c r="I46" s="10"/>
      <c r="J46" s="10"/>
      <c r="K46" s="10"/>
      <c r="L46" s="11">
        <v>0</v>
      </c>
      <c r="M46" s="10">
        <f t="shared" si="10"/>
        <v>0</v>
      </c>
      <c r="N46" s="10">
        <f t="shared" si="11"/>
        <v>0</v>
      </c>
      <c r="O46" s="10">
        <f t="shared" si="12"/>
        <v>0</v>
      </c>
      <c r="P46" s="10">
        <f t="shared" si="13"/>
        <v>0</v>
      </c>
      <c r="Q46" s="10">
        <f t="shared" si="14"/>
        <v>0</v>
      </c>
      <c r="R46" s="10">
        <f t="shared" si="15"/>
        <v>0</v>
      </c>
      <c r="S46" s="10">
        <f t="shared" si="16"/>
        <v>0</v>
      </c>
      <c r="T46" s="10">
        <f t="shared" si="17"/>
        <v>0</v>
      </c>
      <c r="U46" s="10">
        <f t="shared" si="17"/>
        <v>0</v>
      </c>
      <c r="V46" s="10">
        <f t="shared" si="17"/>
        <v>0</v>
      </c>
      <c r="W46" s="10">
        <f t="shared" si="9"/>
        <v>0</v>
      </c>
      <c r="X46" s="8"/>
    </row>
    <row r="47" spans="1:24" x14ac:dyDescent="0.3">
      <c r="A47" s="8"/>
      <c r="B47" s="8"/>
      <c r="C47" s="8"/>
      <c r="D47" s="8" t="s">
        <v>77</v>
      </c>
      <c r="E47" s="8"/>
      <c r="F47" s="8"/>
      <c r="G47" s="9">
        <v>1</v>
      </c>
      <c r="H47" s="10"/>
      <c r="I47" s="10"/>
      <c r="J47" s="10"/>
      <c r="K47" s="10"/>
      <c r="L47" s="11">
        <v>0</v>
      </c>
      <c r="M47" s="10">
        <f t="shared" si="10"/>
        <v>0</v>
      </c>
      <c r="N47" s="10">
        <f t="shared" si="11"/>
        <v>0</v>
      </c>
      <c r="O47" s="10">
        <f t="shared" si="12"/>
        <v>0</v>
      </c>
      <c r="P47" s="10">
        <f t="shared" si="13"/>
        <v>0</v>
      </c>
      <c r="Q47" s="10">
        <f t="shared" si="14"/>
        <v>0</v>
      </c>
      <c r="R47" s="10">
        <f t="shared" si="15"/>
        <v>0</v>
      </c>
      <c r="S47" s="10">
        <f t="shared" si="16"/>
        <v>0</v>
      </c>
      <c r="T47" s="10">
        <f t="shared" si="17"/>
        <v>0</v>
      </c>
      <c r="U47" s="10">
        <f t="shared" si="17"/>
        <v>0</v>
      </c>
      <c r="V47" s="10">
        <f t="shared" si="17"/>
        <v>0</v>
      </c>
      <c r="W47" s="10">
        <f t="shared" si="9"/>
        <v>0</v>
      </c>
      <c r="X47" s="8"/>
    </row>
    <row r="48" spans="1:24" x14ac:dyDescent="0.3">
      <c r="A48" s="8"/>
      <c r="B48" s="8"/>
      <c r="C48" s="8"/>
      <c r="D48" s="8" t="s">
        <v>77</v>
      </c>
      <c r="E48" s="8"/>
      <c r="F48" s="8"/>
      <c r="G48" s="9">
        <v>1</v>
      </c>
      <c r="H48" s="10"/>
      <c r="I48" s="10"/>
      <c r="J48" s="10"/>
      <c r="K48" s="10"/>
      <c r="L48" s="11">
        <v>0</v>
      </c>
      <c r="M48" s="10">
        <f t="shared" si="10"/>
        <v>0</v>
      </c>
      <c r="N48" s="10">
        <f t="shared" si="11"/>
        <v>0</v>
      </c>
      <c r="O48" s="10">
        <f t="shared" si="12"/>
        <v>0</v>
      </c>
      <c r="P48" s="10">
        <f t="shared" si="13"/>
        <v>0</v>
      </c>
      <c r="Q48" s="10">
        <f t="shared" si="14"/>
        <v>0</v>
      </c>
      <c r="R48" s="10">
        <f t="shared" si="15"/>
        <v>0</v>
      </c>
      <c r="S48" s="10">
        <f t="shared" si="16"/>
        <v>0</v>
      </c>
      <c r="T48" s="10">
        <f t="shared" si="17"/>
        <v>0</v>
      </c>
      <c r="U48" s="10">
        <f t="shared" si="17"/>
        <v>0</v>
      </c>
      <c r="V48" s="10">
        <f t="shared" si="17"/>
        <v>0</v>
      </c>
      <c r="W48" s="10">
        <f t="shared" si="9"/>
        <v>0</v>
      </c>
      <c r="X48" s="8"/>
    </row>
    <row r="49" spans="1:24" x14ac:dyDescent="0.3">
      <c r="A49" s="8"/>
      <c r="B49" s="8"/>
      <c r="C49" s="8"/>
      <c r="D49" s="8" t="s">
        <v>77</v>
      </c>
      <c r="E49" s="8"/>
      <c r="F49" s="8"/>
      <c r="G49" s="9">
        <v>1</v>
      </c>
      <c r="H49" s="10"/>
      <c r="I49" s="10"/>
      <c r="J49" s="10"/>
      <c r="K49" s="10"/>
      <c r="L49" s="11">
        <v>0</v>
      </c>
      <c r="M49" s="10">
        <f t="shared" si="10"/>
        <v>0</v>
      </c>
      <c r="N49" s="10">
        <f t="shared" si="11"/>
        <v>0</v>
      </c>
      <c r="O49" s="10">
        <f t="shared" si="12"/>
        <v>0</v>
      </c>
      <c r="P49" s="10">
        <f t="shared" si="13"/>
        <v>0</v>
      </c>
      <c r="Q49" s="10">
        <f t="shared" si="14"/>
        <v>0</v>
      </c>
      <c r="R49" s="10">
        <f t="shared" si="15"/>
        <v>0</v>
      </c>
      <c r="S49" s="10">
        <f t="shared" si="16"/>
        <v>0</v>
      </c>
      <c r="T49" s="10">
        <f t="shared" si="17"/>
        <v>0</v>
      </c>
      <c r="U49" s="10">
        <f t="shared" si="17"/>
        <v>0</v>
      </c>
      <c r="V49" s="10">
        <f t="shared" si="17"/>
        <v>0</v>
      </c>
      <c r="W49" s="10">
        <f t="shared" si="9"/>
        <v>0</v>
      </c>
      <c r="X49" s="8"/>
    </row>
    <row r="50" spans="1:24" x14ac:dyDescent="0.3">
      <c r="A50" s="8"/>
      <c r="B50" s="8"/>
      <c r="C50" s="8"/>
      <c r="D50" s="8" t="s">
        <v>77</v>
      </c>
      <c r="E50" s="8"/>
      <c r="F50" s="8"/>
      <c r="G50" s="9">
        <v>1</v>
      </c>
      <c r="H50" s="10"/>
      <c r="I50" s="10"/>
      <c r="J50" s="10"/>
      <c r="K50" s="10"/>
      <c r="L50" s="11">
        <v>0</v>
      </c>
      <c r="M50" s="10">
        <f t="shared" si="10"/>
        <v>0</v>
      </c>
      <c r="N50" s="10">
        <f t="shared" si="11"/>
        <v>0</v>
      </c>
      <c r="O50" s="10">
        <f t="shared" si="12"/>
        <v>0</v>
      </c>
      <c r="P50" s="10">
        <f t="shared" si="13"/>
        <v>0</v>
      </c>
      <c r="Q50" s="10">
        <f t="shared" si="14"/>
        <v>0</v>
      </c>
      <c r="R50" s="10">
        <f t="shared" si="15"/>
        <v>0</v>
      </c>
      <c r="S50" s="10">
        <f t="shared" si="16"/>
        <v>0</v>
      </c>
      <c r="T50" s="10">
        <f t="shared" si="17"/>
        <v>0</v>
      </c>
      <c r="U50" s="10">
        <f t="shared" si="17"/>
        <v>0</v>
      </c>
      <c r="V50" s="10">
        <f t="shared" si="17"/>
        <v>0</v>
      </c>
      <c r="W50" s="10">
        <f t="shared" si="9"/>
        <v>0</v>
      </c>
      <c r="X50" s="8"/>
    </row>
    <row r="51" spans="1:24" x14ac:dyDescent="0.3">
      <c r="A51" s="8"/>
      <c r="B51" s="8"/>
      <c r="C51" s="8"/>
      <c r="D51" s="8" t="s">
        <v>77</v>
      </c>
      <c r="E51" s="8"/>
      <c r="F51" s="8"/>
      <c r="G51" s="9">
        <v>1</v>
      </c>
      <c r="H51" s="10"/>
      <c r="I51" s="10"/>
      <c r="J51" s="10"/>
      <c r="K51" s="10"/>
      <c r="L51" s="11">
        <v>0</v>
      </c>
      <c r="M51" s="10">
        <f t="shared" si="10"/>
        <v>0</v>
      </c>
      <c r="N51" s="10">
        <f t="shared" si="11"/>
        <v>0</v>
      </c>
      <c r="O51" s="10">
        <f t="shared" si="12"/>
        <v>0</v>
      </c>
      <c r="P51" s="10">
        <f t="shared" si="13"/>
        <v>0</v>
      </c>
      <c r="Q51" s="10">
        <f t="shared" si="14"/>
        <v>0</v>
      </c>
      <c r="R51" s="10">
        <f t="shared" si="15"/>
        <v>0</v>
      </c>
      <c r="S51" s="10">
        <f t="shared" si="16"/>
        <v>0</v>
      </c>
      <c r="T51" s="10">
        <f t="shared" si="17"/>
        <v>0</v>
      </c>
      <c r="U51" s="10">
        <f t="shared" si="17"/>
        <v>0</v>
      </c>
      <c r="V51" s="10">
        <f t="shared" si="17"/>
        <v>0</v>
      </c>
      <c r="W51" s="10">
        <f t="shared" si="9"/>
        <v>0</v>
      </c>
      <c r="X51" s="8"/>
    </row>
    <row r="52" spans="1:24" x14ac:dyDescent="0.3">
      <c r="A52" s="8"/>
      <c r="B52" s="8"/>
      <c r="C52" s="8"/>
      <c r="D52" s="8" t="s">
        <v>77</v>
      </c>
      <c r="E52" s="8"/>
      <c r="F52" s="8"/>
      <c r="G52" s="9">
        <v>1</v>
      </c>
      <c r="H52" s="10"/>
      <c r="I52" s="10"/>
      <c r="J52" s="10"/>
      <c r="K52" s="10"/>
      <c r="L52" s="11">
        <v>0</v>
      </c>
      <c r="M52" s="10">
        <f t="shared" si="10"/>
        <v>0</v>
      </c>
      <c r="N52" s="10">
        <f t="shared" si="11"/>
        <v>0</v>
      </c>
      <c r="O52" s="10">
        <f t="shared" si="12"/>
        <v>0</v>
      </c>
      <c r="P52" s="10">
        <f t="shared" si="13"/>
        <v>0</v>
      </c>
      <c r="Q52" s="10">
        <f t="shared" si="14"/>
        <v>0</v>
      </c>
      <c r="R52" s="10">
        <f t="shared" si="15"/>
        <v>0</v>
      </c>
      <c r="S52" s="10">
        <f t="shared" si="16"/>
        <v>0</v>
      </c>
      <c r="T52" s="10">
        <f t="shared" si="17"/>
        <v>0</v>
      </c>
      <c r="U52" s="10">
        <f t="shared" si="17"/>
        <v>0</v>
      </c>
      <c r="V52" s="10">
        <f t="shared" si="17"/>
        <v>0</v>
      </c>
      <c r="W52" s="10">
        <f t="shared" si="9"/>
        <v>0</v>
      </c>
      <c r="X52" s="8"/>
    </row>
  </sheetData>
  <autoFilter ref="A1:X1" xr:uid="{00000000-0009-0000-0000-000001000000}"/>
  <dataValidations count="3">
    <dataValidation type="list" allowBlank="1" sqref="A2:A52" xr:uid="{00000000-0002-0000-0100-000000000000}">
      <formula1>"CHaaS,ESInet-NGCS,Shared/Other"</formula1>
    </dataValidation>
    <dataValidation type="list" allowBlank="1" sqref="D2:D52" xr:uid="{00000000-0002-0000-0100-000001000000}">
      <formula1>"Required,Optional"</formula1>
    </dataValidation>
    <dataValidation type="list" allowBlank="1" sqref="E2:E52" xr:uid="{00000000-0002-0000-0100-000002000000}">
      <formula1>"One-Time Charge,Monthly Recurring,Annual Recurring,Usage/Transaction,Included – No Separate Charge,Not Offered,Optional"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"/>
  <sheetViews>
    <sheetView showGridLines="0" workbookViewId="0">
      <selection activeCell="A8" sqref="A8:XFD9"/>
    </sheetView>
  </sheetViews>
  <sheetFormatPr defaultRowHeight="14.4" x14ac:dyDescent="0.3"/>
  <cols>
    <col min="1" max="1" width="22" customWidth="1"/>
    <col min="2" max="13" width="18" customWidth="1"/>
  </cols>
  <sheetData>
    <row r="1" spans="1:13" ht="21" x14ac:dyDescent="0.4">
      <c r="A1" s="16" t="s">
        <v>78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3" spans="1:13" x14ac:dyDescent="0.3">
      <c r="A3" s="12" t="s">
        <v>18</v>
      </c>
      <c r="B3" s="12" t="s">
        <v>79</v>
      </c>
      <c r="C3" s="12" t="s">
        <v>80</v>
      </c>
      <c r="D3" s="12" t="s">
        <v>81</v>
      </c>
      <c r="E3" s="12" t="s">
        <v>82</v>
      </c>
      <c r="F3" s="12" t="s">
        <v>83</v>
      </c>
      <c r="G3" s="12" t="s">
        <v>84</v>
      </c>
      <c r="H3" s="12" t="s">
        <v>85</v>
      </c>
      <c r="I3" s="12" t="s">
        <v>86</v>
      </c>
      <c r="J3" s="12" t="s">
        <v>87</v>
      </c>
      <c r="K3" s="12" t="s">
        <v>98</v>
      </c>
      <c r="L3" s="12" t="s">
        <v>99</v>
      </c>
      <c r="M3" s="12" t="s">
        <v>100</v>
      </c>
    </row>
    <row r="4" spans="1:13" x14ac:dyDescent="0.3">
      <c r="A4" s="13" t="s">
        <v>39</v>
      </c>
      <c r="B4" s="10">
        <f>SUMIFS('Pricing Detail'!$H:$H,'Pricing Detail'!$A:$A,$A4,'Pricing Detail'!$E:$E,"&lt;&gt;Optional",'Pricing Detail'!$E:$E,"&lt;&gt;Not Offered")</f>
        <v>0</v>
      </c>
      <c r="C4" s="10">
        <f>SUMIFS('Pricing Detail'!$M:$M,'Pricing Detail'!$A:$A,$A4)</f>
        <v>0</v>
      </c>
      <c r="D4" s="10">
        <f>SUMIFS('Pricing Detail'!$N:$N,'Pricing Detail'!$A:$A,$A4)</f>
        <v>0</v>
      </c>
      <c r="E4" s="10">
        <f>SUMIFS('Pricing Detail'!$O:$O,'Pricing Detail'!$A:$A,$A4)</f>
        <v>0</v>
      </c>
      <c r="F4" s="10">
        <f>SUMIFS('Pricing Detail'!$P:$P,'Pricing Detail'!$A:$A,$A4)</f>
        <v>0</v>
      </c>
      <c r="G4" s="10">
        <f>SUMIFS('Pricing Detail'!$Q:$Q,'Pricing Detail'!$A:$A,$A4)</f>
        <v>0</v>
      </c>
      <c r="H4" s="10">
        <f>SUMIFS('Pricing Detail'!$R:$R,'Pricing Detail'!$A:$A,$A4)</f>
        <v>0</v>
      </c>
      <c r="I4" s="10">
        <f>SUMIFS('Pricing Detail'!$S:$S,'Pricing Detail'!$A:$A,$A4)</f>
        <v>0</v>
      </c>
      <c r="J4" s="10">
        <f>SUMIFS('Pricing Detail'!$T:$T,'Pricing Detail'!$A:$A,$A4)</f>
        <v>0</v>
      </c>
      <c r="K4" s="10">
        <f>SUMIFS('Pricing Detail'!$T:$T,'Pricing Detail'!$A:$A,$A4)</f>
        <v>0</v>
      </c>
      <c r="L4" s="10">
        <f>SUMIFS('Pricing Detail'!$T:$T,'Pricing Detail'!$A:$A,$A4)</f>
        <v>0</v>
      </c>
      <c r="M4" s="10">
        <f>SUM(C4:J4)</f>
        <v>0</v>
      </c>
    </row>
    <row r="5" spans="1:13" x14ac:dyDescent="0.3">
      <c r="A5" s="13" t="s">
        <v>62</v>
      </c>
      <c r="B5" s="10">
        <f>SUMIFS('Pricing Detail'!$H:$H,'Pricing Detail'!$A:$A,$A5,'Pricing Detail'!$E:$E,"&lt;&gt;Optional",'Pricing Detail'!$E:$E,"&lt;&gt;Not Offered")</f>
        <v>0</v>
      </c>
      <c r="C5" s="10">
        <f>SUMIFS('Pricing Detail'!$M:$M,'Pricing Detail'!$A:$A,$A5)</f>
        <v>0</v>
      </c>
      <c r="D5" s="10">
        <f>SUMIFS('Pricing Detail'!$N:$N,'Pricing Detail'!$A:$A,$A5)</f>
        <v>0</v>
      </c>
      <c r="E5" s="10">
        <f>SUMIFS('Pricing Detail'!$O:$O,'Pricing Detail'!$A:$A,$A5)</f>
        <v>0</v>
      </c>
      <c r="F5" s="10">
        <f>SUMIFS('Pricing Detail'!$P:$P,'Pricing Detail'!$A:$A,$A5)</f>
        <v>0</v>
      </c>
      <c r="G5" s="10">
        <f>SUMIFS('Pricing Detail'!$Q:$Q,'Pricing Detail'!$A:$A,$A5)</f>
        <v>0</v>
      </c>
      <c r="H5" s="10">
        <f>SUMIFS('Pricing Detail'!$R:$R,'Pricing Detail'!$A:$A,$A5)</f>
        <v>0</v>
      </c>
      <c r="I5" s="10">
        <f>SUMIFS('Pricing Detail'!$S:$S,'Pricing Detail'!$A:$A,$A5)</f>
        <v>0</v>
      </c>
      <c r="J5" s="10">
        <f>SUMIFS('Pricing Detail'!$T:$T,'Pricing Detail'!$A:$A,$A5)</f>
        <v>0</v>
      </c>
      <c r="K5" s="10">
        <f>SUMIFS('Pricing Detail'!$T:$T,'Pricing Detail'!$A:$A,$A5)</f>
        <v>0</v>
      </c>
      <c r="L5" s="10">
        <f>SUMIFS('Pricing Detail'!$T:$T,'Pricing Detail'!$A:$A,$A5)</f>
        <v>0</v>
      </c>
      <c r="M5" s="10">
        <f>SUM(C5:J5)</f>
        <v>0</v>
      </c>
    </row>
    <row r="6" spans="1:13" x14ac:dyDescent="0.3">
      <c r="A6" s="13" t="s">
        <v>88</v>
      </c>
      <c r="B6" s="10">
        <f>SUMIFS('Pricing Detail'!$H:$H,'Pricing Detail'!$A:$A,$A6,'Pricing Detail'!$E:$E,"&lt;&gt;Optional",'Pricing Detail'!$E:$E,"&lt;&gt;Not Offered")</f>
        <v>0</v>
      </c>
      <c r="C6" s="10">
        <f>SUMIFS('Pricing Detail'!$M:$M,'Pricing Detail'!$A:$A,$A6)</f>
        <v>0</v>
      </c>
      <c r="D6" s="10">
        <f>SUMIFS('Pricing Detail'!$N:$N,'Pricing Detail'!$A:$A,$A6)</f>
        <v>0</v>
      </c>
      <c r="E6" s="10">
        <f>SUMIFS('Pricing Detail'!$O:$O,'Pricing Detail'!$A:$A,$A6)</f>
        <v>0</v>
      </c>
      <c r="F6" s="10">
        <f>SUMIFS('Pricing Detail'!$P:$P,'Pricing Detail'!$A:$A,$A6)</f>
        <v>0</v>
      </c>
      <c r="G6" s="10">
        <f>SUMIFS('Pricing Detail'!$Q:$Q,'Pricing Detail'!$A:$A,$A6)</f>
        <v>0</v>
      </c>
      <c r="H6" s="10">
        <f>SUMIFS('Pricing Detail'!$R:$R,'Pricing Detail'!$A:$A,$A6)</f>
        <v>0</v>
      </c>
      <c r="I6" s="10">
        <f>SUMIFS('Pricing Detail'!$S:$S,'Pricing Detail'!$A:$A,$A6)</f>
        <v>0</v>
      </c>
      <c r="J6" s="10">
        <f>SUMIFS('Pricing Detail'!$T:$T,'Pricing Detail'!$A:$A,$A6)</f>
        <v>0</v>
      </c>
      <c r="K6" s="10">
        <f>SUMIFS('Pricing Detail'!$T:$T,'Pricing Detail'!$A:$A,$A6)</f>
        <v>0</v>
      </c>
      <c r="L6" s="10">
        <f>SUMIFS('Pricing Detail'!$T:$T,'Pricing Detail'!$A:$A,$A6)</f>
        <v>0</v>
      </c>
      <c r="M6" s="10">
        <f>SUM(C6:J6)</f>
        <v>0</v>
      </c>
    </row>
    <row r="7" spans="1:13" x14ac:dyDescent="0.3">
      <c r="A7" s="14" t="s">
        <v>89</v>
      </c>
      <c r="B7" s="10">
        <f t="shared" ref="B7:M7" si="0">SUM(B4:B6)</f>
        <v>0</v>
      </c>
      <c r="C7" s="10">
        <f t="shared" si="0"/>
        <v>0</v>
      </c>
      <c r="D7" s="10">
        <f t="shared" si="0"/>
        <v>0</v>
      </c>
      <c r="E7" s="10">
        <f t="shared" si="0"/>
        <v>0</v>
      </c>
      <c r="F7" s="10">
        <f t="shared" si="0"/>
        <v>0</v>
      </c>
      <c r="G7" s="10">
        <f t="shared" si="0"/>
        <v>0</v>
      </c>
      <c r="H7" s="10">
        <f t="shared" si="0"/>
        <v>0</v>
      </c>
      <c r="I7" s="10">
        <f t="shared" si="0"/>
        <v>0</v>
      </c>
      <c r="J7" s="10">
        <f t="shared" si="0"/>
        <v>0</v>
      </c>
      <c r="K7" s="10">
        <f t="shared" ref="K7:L7" si="1">SUM(K4:K6)</f>
        <v>0</v>
      </c>
      <c r="L7" s="10">
        <f t="shared" si="1"/>
        <v>0</v>
      </c>
      <c r="M7" s="10">
        <f t="shared" si="0"/>
        <v>0</v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showGridLines="0" workbookViewId="0">
      <selection sqref="A1:F1"/>
    </sheetView>
  </sheetViews>
  <sheetFormatPr defaultRowHeight="14.4" x14ac:dyDescent="0.3"/>
  <cols>
    <col min="1" max="1" width="18" customWidth="1"/>
    <col min="2" max="2" width="50" customWidth="1"/>
    <col min="3" max="3" width="26" customWidth="1"/>
    <col min="4" max="4" width="18" customWidth="1"/>
    <col min="5" max="5" width="20" customWidth="1"/>
    <col min="6" max="6" width="65" customWidth="1"/>
  </cols>
  <sheetData>
    <row r="1" spans="1:6" ht="21" x14ac:dyDescent="0.4">
      <c r="A1" s="16" t="s">
        <v>90</v>
      </c>
      <c r="B1" s="17"/>
      <c r="C1" s="17"/>
      <c r="D1" s="17"/>
      <c r="E1" s="17"/>
      <c r="F1" s="17"/>
    </row>
    <row r="3" spans="1:6" x14ac:dyDescent="0.3">
      <c r="A3" s="17" t="s">
        <v>91</v>
      </c>
      <c r="B3" s="17"/>
      <c r="C3" s="17"/>
      <c r="D3" s="17"/>
      <c r="E3" s="17"/>
      <c r="F3" s="17"/>
    </row>
    <row r="5" spans="1:6" x14ac:dyDescent="0.3">
      <c r="A5" s="15" t="s">
        <v>18</v>
      </c>
      <c r="B5" s="15" t="s">
        <v>92</v>
      </c>
      <c r="C5" s="15" t="s">
        <v>23</v>
      </c>
      <c r="D5" s="15" t="s">
        <v>93</v>
      </c>
      <c r="E5" s="15" t="s">
        <v>94</v>
      </c>
      <c r="F5" s="15" t="s">
        <v>38</v>
      </c>
    </row>
    <row r="6" spans="1:6" x14ac:dyDescent="0.3">
      <c r="A6" s="8"/>
      <c r="B6" s="8"/>
      <c r="C6" s="8"/>
      <c r="D6" s="10"/>
      <c r="E6" s="10"/>
      <c r="F6" s="8"/>
    </row>
    <row r="7" spans="1:6" x14ac:dyDescent="0.3">
      <c r="A7" s="8"/>
      <c r="B7" s="8"/>
      <c r="C7" s="8"/>
      <c r="D7" s="10"/>
      <c r="E7" s="10"/>
      <c r="F7" s="8"/>
    </row>
    <row r="8" spans="1:6" x14ac:dyDescent="0.3">
      <c r="A8" s="8"/>
      <c r="B8" s="8"/>
      <c r="C8" s="8"/>
      <c r="D8" s="10"/>
      <c r="E8" s="10"/>
      <c r="F8" s="8"/>
    </row>
    <row r="9" spans="1:6" x14ac:dyDescent="0.3">
      <c r="A9" s="8"/>
      <c r="B9" s="8"/>
      <c r="C9" s="8"/>
      <c r="D9" s="10"/>
      <c r="E9" s="10"/>
      <c r="F9" s="8"/>
    </row>
    <row r="10" spans="1:6" x14ac:dyDescent="0.3">
      <c r="A10" s="8"/>
      <c r="B10" s="8"/>
      <c r="C10" s="8"/>
      <c r="D10" s="10"/>
      <c r="E10" s="10"/>
      <c r="F10" s="8"/>
    </row>
    <row r="11" spans="1:6" x14ac:dyDescent="0.3">
      <c r="A11" s="8"/>
      <c r="B11" s="8"/>
      <c r="C11" s="8"/>
      <c r="D11" s="10"/>
      <c r="E11" s="10"/>
      <c r="F11" s="8"/>
    </row>
    <row r="12" spans="1:6" x14ac:dyDescent="0.3">
      <c r="A12" s="8"/>
      <c r="B12" s="8"/>
      <c r="C12" s="8"/>
      <c r="D12" s="10"/>
      <c r="E12" s="10"/>
      <c r="F12" s="8"/>
    </row>
    <row r="13" spans="1:6" x14ac:dyDescent="0.3">
      <c r="A13" s="8"/>
      <c r="B13" s="8"/>
      <c r="C13" s="8"/>
      <c r="D13" s="10"/>
      <c r="E13" s="10"/>
      <c r="F13" s="8"/>
    </row>
    <row r="14" spans="1:6" x14ac:dyDescent="0.3">
      <c r="A14" s="8"/>
      <c r="B14" s="8"/>
      <c r="C14" s="8"/>
      <c r="D14" s="10"/>
      <c r="E14" s="10"/>
      <c r="F14" s="8"/>
    </row>
    <row r="15" spans="1:6" x14ac:dyDescent="0.3">
      <c r="A15" s="8"/>
      <c r="B15" s="8"/>
      <c r="C15" s="8"/>
      <c r="D15" s="10"/>
      <c r="E15" s="10"/>
      <c r="F15" s="8"/>
    </row>
    <row r="16" spans="1:6" x14ac:dyDescent="0.3">
      <c r="A16" s="8"/>
      <c r="B16" s="8"/>
      <c r="C16" s="8"/>
      <c r="D16" s="10"/>
      <c r="E16" s="10"/>
      <c r="F16" s="8"/>
    </row>
    <row r="17" spans="1:6" x14ac:dyDescent="0.3">
      <c r="A17" s="8"/>
      <c r="B17" s="8"/>
      <c r="C17" s="8"/>
      <c r="D17" s="10"/>
      <c r="E17" s="10"/>
      <c r="F17" s="8"/>
    </row>
    <row r="18" spans="1:6" x14ac:dyDescent="0.3">
      <c r="A18" s="8"/>
      <c r="B18" s="8"/>
      <c r="C18" s="8"/>
      <c r="D18" s="10"/>
      <c r="E18" s="10"/>
      <c r="F18" s="8"/>
    </row>
    <row r="19" spans="1:6" x14ac:dyDescent="0.3">
      <c r="A19" s="8"/>
      <c r="B19" s="8"/>
      <c r="C19" s="8"/>
      <c r="D19" s="10"/>
      <c r="E19" s="10"/>
      <c r="F19" s="8"/>
    </row>
    <row r="20" spans="1:6" x14ac:dyDescent="0.3">
      <c r="A20" s="8"/>
      <c r="B20" s="8"/>
      <c r="C20" s="8"/>
      <c r="D20" s="10"/>
      <c r="E20" s="10"/>
      <c r="F20" s="8"/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Pricing Detail</vt:lpstr>
      <vt:lpstr>Cost Summary</vt:lpstr>
      <vt:lpstr>Optional &amp; 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Murphy, Lisa (OMB)</cp:lastModifiedBy>
  <dcterms:created xsi:type="dcterms:W3CDTF">2026-08-18T15:21:27Z</dcterms:created>
  <dcterms:modified xsi:type="dcterms:W3CDTF">2026-09-25T18:04:40Z</dcterms:modified>
</cp:coreProperties>
</file>