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\\OMBFS01\Shares\Contracting\SOLICITATIONS\Contract_Folders\GSS_Support_Services\2026\GSS26707B-TACTICAL Law Enforcement Handguns\Posting\Bid\"/>
    </mc:Choice>
  </mc:AlternateContent>
  <xr:revisionPtr revIDLastSave="0" documentId="8_{65D39109-17E1-4840-8ABB-AAF19301C003}" xr6:coauthVersionLast="47" xr6:coauthVersionMax="47" xr10:uidLastSave="{00000000-0000-0000-0000-000000000000}"/>
  <workbookProtection lockStructure="1"/>
  <bookViews>
    <workbookView xWindow="-120" yWindow="-16320" windowWidth="29040" windowHeight="15720" activeTab="1" xr2:uid="{00000000-000D-0000-FFFF-FFFF00000000}"/>
  </bookViews>
  <sheets>
    <sheet name="Instructions" sheetId="1" r:id="rId1"/>
    <sheet name="Responses" sheetId="2" r:id="rId2"/>
  </sheet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2" l="1"/>
  <c r="B10" i="2"/>
  <c r="J18" i="2"/>
  <c r="J10" i="2"/>
  <c r="B9" i="2"/>
  <c r="J9" i="2"/>
  <c r="J12" i="2"/>
  <c r="J20" i="2"/>
  <c r="J8" i="2"/>
  <c r="J17" i="2"/>
  <c r="B20" i="2"/>
  <c r="B12" i="2"/>
  <c r="B11" i="2"/>
  <c r="J19" i="2"/>
  <c r="B8" i="2"/>
  <c r="B17" i="2"/>
  <c r="B13" i="2"/>
  <c r="B18" i="2"/>
  <c r="J11" i="2"/>
  <c r="J13" i="2"/>
  <c r="B19" i="2"/>
  <c r="B3" i="2" l="1"/>
  <c r="J23" i="2"/>
  <c r="J14" i="2"/>
  <c r="J21" i="2"/>
</calcChain>
</file>

<file path=xl/sharedStrings.xml><?xml version="1.0" encoding="utf-8"?>
<sst xmlns="http://schemas.openxmlformats.org/spreadsheetml/2006/main" count="61" uniqueCount="50">
  <si>
    <t>ed32b01b8c88f9eb2bddad2256331517e8dd9815a8404ef7f7ff3e7946627c6e2b33863225297e7b55a6e0be8116502e1651ca5eb57b3c99752bc3f9d642e546zZK6r91ECt7sYj5fKhNqEwQvvIhiXL6UDtFlWxs/hwlT7eboENnvP6wJHxU8j0rB</t>
  </si>
  <si>
    <t>Appendix A - Pricing (BT-17FJ)</t>
  </si>
  <si>
    <t>For all lines, bid based on UOM = one.</t>
  </si>
  <si>
    <t>Instructions</t>
  </si>
  <si>
    <t>- When pasting content, please use Paste Special as Text without any formatting.
- You can only submit text based responses, please do not use special characters like emojis.
- Please do not change the structure of any of the worksheets. Changing the structure will invalidate your submission.
- Any additional information outside of the given structure of the worksheets will not be visible to the purchaser.
- Please do not save this file in a different format. Saving this file in a different format will invalidate your submission.
- Please follow the instructions provided along with this file to submit it back to Euna Procurement.
- By default, every item has `No Bid` selected for the `Bid/No Bid Decision` column.
- If you decide to bid on an item, then you must select `Bid` in the `Bid/No Bid Decision` column and all of the other editable cells for the item must contain a valid value.
- If you decide not to bid on an item, then you must select `No Bid` in the `Bid/No Bid Decision` column and all of the other editable cells for the item must be blank.
- Please do not use Excel formulas in your responses.
- If you have any questions regarding the content of this file, please contact the appropriate purchaser.
- If you have any technical problems, please contact Euna Procurement at support.bonfire@eunasolutions.com.</t>
  </si>
  <si>
    <t>Responses</t>
  </si>
  <si>
    <t>Text</t>
  </si>
  <si>
    <t>Numeric</t>
  </si>
  <si>
    <t>Status</t>
  </si>
  <si>
    <t>Bid/No Bid Decision</t>
  </si>
  <si>
    <t>#</t>
  </si>
  <si>
    <t>Item</t>
  </si>
  <si>
    <t>Manufacturer</t>
  </si>
  <si>
    <t>Manufacturer Part #</t>
  </si>
  <si>
    <t>Unit Price</t>
  </si>
  <si>
    <t>Total Cost</t>
  </si>
  <si>
    <t>Helper:ResponseStatus</t>
  </si>
  <si>
    <t>BidTableItem:BidTableItemID</t>
  </si>
  <si>
    <t>BidTableItemResponse:IsBidding</t>
  </si>
  <si>
    <t>Helper:BidTableBasketOrderWithItemOrder</t>
  </si>
  <si>
    <t>BidTableItem:ItemName</t>
  </si>
  <si>
    <t>BidTableItemResponse:325966</t>
  </si>
  <si>
    <t>BidTableItemResponse:325965</t>
  </si>
  <si>
    <t>BidTableItemResponse:325964</t>
  </si>
  <si>
    <t>BidTableFormula:162453</t>
  </si>
  <si>
    <t>Capitol Police Purchase Needs</t>
  </si>
  <si>
    <t>No Bid</t>
  </si>
  <si>
    <t>#1-1</t>
  </si>
  <si>
    <t xml:space="preserve">
Glock 45 Gen5 MOS8 HGA, 9mm, 4.0 in. barrel, BOF/UCSR Aimpoint COA, black, includes three (3) 17-round magazines (OR APPROVED EQUAL)
</t>
  </si>
  <si>
    <t>#1-2</t>
  </si>
  <si>
    <t xml:space="preserve">
Holster - Safarivault, Duty Style - Left Handed (OR APPROVED EQUAL)
</t>
  </si>
  <si>
    <t>#1-3</t>
  </si>
  <si>
    <t xml:space="preserve">
Holster - Safarivault, Duty Style - Right Handed (OR APPROVED EQUAL)
</t>
  </si>
  <si>
    <t>#1-4</t>
  </si>
  <si>
    <t xml:space="preserve">
Holster - Safarivault, Paddle Style - Left Handed (OR APPROVED EQUAL)
</t>
  </si>
  <si>
    <t>#1-5</t>
  </si>
  <si>
    <t xml:space="preserve">
Additional Magazines - 9mm, 17 round, compatible with G17 Gen5 / G34 Gen5, Orange follower (OR APPROVED EQUAL)
</t>
  </si>
  <si>
    <t>#1-6</t>
  </si>
  <si>
    <t xml:space="preserve">
Holster - Safarivault, Paddle Style - RightHanded (OR APPROVED EQUAL)
</t>
  </si>
  <si>
    <t>Basket Total</t>
  </si>
  <si>
    <t>Capitol Police Optional Trade-Ins</t>
  </si>
  <si>
    <t>#2-1</t>
  </si>
  <si>
    <t xml:space="preserve">
Sig Sauer P320 with optic, New In-Box
</t>
  </si>
  <si>
    <t>#2-2</t>
  </si>
  <si>
    <t xml:space="preserve">
Sig Sauer P320 with optic, opened/unused
</t>
  </si>
  <si>
    <t>#2-3</t>
  </si>
  <si>
    <t xml:space="preserve">
Safariland P320 holster (Rapid Force duty holster)
</t>
  </si>
  <si>
    <t>#2-4</t>
  </si>
  <si>
    <t xml:space="preserve">
Glock G19 pistols
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</si>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</sst>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 ]#,##0.00_-"/>
  </numFmts>
  <fonts count="11" x14ac:knownFonts="1">
    <font>
      <sz val="12"/>
      <color rgb="FF000000"/>
      <name val="Arial"/>
    </font>
    <font>
      <b/>
      <sz val="22"/>
      <color rgb="FF404040"/>
      <name val="Arial"/>
    </font>
    <font>
      <b/>
      <sz val="14"/>
      <color rgb="FF404040"/>
      <name val="Arial"/>
    </font>
    <font>
      <b/>
      <sz val="12"/>
      <color rgb="FF000000"/>
      <name val="Arial"/>
    </font>
    <font>
      <b/>
      <sz val="12"/>
      <color rgb="FFFFFFFF"/>
      <name val="Arial"/>
    </font>
    <font>
      <b/>
      <sz val="18"/>
      <color rgb="FF404040"/>
      <name val="Arial"/>
    </font>
    <font>
      <b/>
      <sz val="16"/>
      <color rgb="FF000000"/>
      <name val="Arial"/>
    </font>
    <font>
      <b/>
      <sz val="14"/>
      <color rgb="FF000000"/>
      <name val="Arial"/>
    </font>
    <font>
      <b/>
      <sz val="12"/>
      <color rgb="FF333333"/>
      <name val="Arial"/>
      <family val="2"/>
    </font>
    <font>
      <b/>
      <sz val="12"/>
      <color rgb="FF070707"/>
      <name val="Arial"/>
      <family val="2"/>
    </font>
    <font>
      <b/>
      <sz val="12"/>
      <color rgb="FF00586E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5FADCF"/>
        <bgColor rgb="FF000000"/>
      </patternFill>
    </fill>
    <fill>
      <patternFill patternType="solid">
        <fgColor rgb="FF548BA1"/>
        <bgColor rgb="FF000000"/>
      </patternFill>
    </fill>
    <fill>
      <patternFill patternType="solid">
        <fgColor rgb="FFBFBFBF"/>
        <bgColor rgb="FF000000"/>
      </patternFill>
    </fill>
  </fills>
  <borders count="3">
    <border>
      <left/>
      <right/>
      <top/>
      <bottom/>
      <diagonal/>
    </border>
    <border>
      <left style="thin">
        <color rgb="FF548BA1"/>
      </left>
      <right style="thin">
        <color rgb="FF548BA1"/>
      </right>
      <top style="thin">
        <color rgb="FF548BA1"/>
      </top>
      <bottom style="thin">
        <color rgb="FF548BA1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23">
    <xf numFmtId="0" fontId="0" fillId="2" borderId="0" xfId="0" applyFill="1" applyProtection="1">
      <protection locked="0"/>
    </xf>
    <xf numFmtId="0" fontId="0" fillId="2" borderId="0" xfId="0" applyFill="1"/>
    <xf numFmtId="0" fontId="1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  <xf numFmtId="0" fontId="0" fillId="3" borderId="2" xfId="0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6" fillId="3" borderId="2" xfId="0" applyFont="1" applyFill="1" applyBorder="1" applyAlignment="1" applyProtection="1">
      <alignment horizontal="center" vertical="center"/>
      <protection locked="0"/>
    </xf>
    <xf numFmtId="0" fontId="7" fillId="3" borderId="2" xfId="0" applyFont="1" applyFill="1" applyBorder="1" applyAlignment="1">
      <alignment horizontal="center" vertical="center" wrapText="1"/>
    </xf>
    <xf numFmtId="164" fontId="0" fillId="3" borderId="2" xfId="0" applyNumberFormat="1" applyFill="1" applyBorder="1" applyAlignment="1" applyProtection="1">
      <alignment horizontal="center" vertical="center" wrapText="1"/>
      <protection locked="0"/>
    </xf>
    <xf numFmtId="164" fontId="0" fillId="3" borderId="2" xfId="0" applyNumberFormat="1" applyFill="1" applyBorder="1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164" fontId="3" fillId="6" borderId="0" xfId="0" applyNumberFormat="1" applyFont="1" applyFill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0" fillId="2" borderId="0" xfId="0" applyFill="1" applyProtection="1">
      <protection locked="0"/>
    </xf>
    <xf numFmtId="0" fontId="2" fillId="2" borderId="0" xfId="0" applyFont="1" applyFill="1" applyAlignment="1">
      <alignment horizontal="left" vertical="center" wrapText="1"/>
    </xf>
    <xf numFmtId="0" fontId="0" fillId="3" borderId="0" xfId="0" applyFill="1" applyAlignment="1">
      <alignment vertical="center" wrapText="1"/>
    </xf>
  </cellXfs>
  <cellStyles count="1">
    <cellStyle name="Normal" xfId="0" builtinId="0"/>
  </cellStyles>
  <dxfs count="13"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ill>
        <patternFill patternType="solid">
          <fgColor rgb="FF888888"/>
          <bgColor rgb="FF888888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2857500" cy="847725"/>
    <xdr:pic>
      <xdr:nvPicPr>
        <xdr:cNvPr id="2" name="Delaware Office of Management and Budget - Government Support Services_Logo" descr="Delaware Office of Management and Budget - Government Support Service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ZZ702"/>
  <sheetViews>
    <sheetView showRowColHeaders="0" workbookViewId="0">
      <selection activeCell="B14" sqref="B14:E14"/>
    </sheetView>
  </sheetViews>
  <sheetFormatPr defaultRowHeight="15" x14ac:dyDescent="0.25"/>
  <cols>
    <col min="2" max="5" width="25" customWidth="1"/>
    <col min="702" max="702" width="9.08984375" hidden="1"/>
  </cols>
  <sheetData>
    <row r="2" spans="2:5" ht="79.95" customHeight="1" x14ac:dyDescent="0.25"/>
    <row r="8" spans="2:5" ht="31.95" customHeight="1" x14ac:dyDescent="0.25">
      <c r="B8" s="19" t="s">
        <v>1</v>
      </c>
      <c r="C8" s="20"/>
      <c r="D8" s="20"/>
      <c r="E8" s="20"/>
    </row>
    <row r="10" spans="2:5" ht="18" customHeight="1" x14ac:dyDescent="0.25">
      <c r="B10" s="21" t="s">
        <v>2</v>
      </c>
      <c r="C10" s="20"/>
      <c r="D10" s="20"/>
      <c r="E10" s="20"/>
    </row>
    <row r="12" spans="2:5" ht="28.2" x14ac:dyDescent="0.25">
      <c r="B12" s="2" t="s">
        <v>3</v>
      </c>
    </row>
    <row r="14" spans="2:5" ht="400.05" customHeight="1" x14ac:dyDescent="0.25">
      <c r="B14" s="22" t="s">
        <v>4</v>
      </c>
      <c r="C14" s="22"/>
      <c r="D14" s="22"/>
      <c r="E14" s="22"/>
    </row>
    <row r="702" spans="702:702" x14ac:dyDescent="0.25">
      <c r="ZZ702" s="1" t="s">
        <v>0</v>
      </c>
    </row>
  </sheetData>
  <sheetProtection password="E36C" sheet="1" objects="1" scenarios="1" insertHyperlinks="0"/>
  <mergeCells count="3">
    <mergeCell ref="B8:E8"/>
    <mergeCell ref="B10:E10"/>
    <mergeCell ref="B14:E1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J23"/>
  <sheetViews>
    <sheetView tabSelected="1" workbookViewId="0">
      <pane xSplit="6" ySplit="5" topLeftCell="G6" activePane="bottomRight" state="frozen"/>
      <selection pane="topRight"/>
      <selection pane="bottomLeft"/>
      <selection pane="bottomRight" activeCell="G4" sqref="G4:I4"/>
    </sheetView>
  </sheetViews>
  <sheetFormatPr defaultRowHeight="15" x14ac:dyDescent="0.25"/>
  <cols>
    <col min="2" max="2" width="30" customWidth="1"/>
    <col min="3" max="3" width="5" hidden="1" customWidth="1"/>
    <col min="4" max="5" width="10" customWidth="1"/>
    <col min="6" max="6" width="50" customWidth="1"/>
    <col min="7" max="10" width="15" customWidth="1"/>
  </cols>
  <sheetData>
    <row r="2" spans="2:10" ht="28.2" x14ac:dyDescent="0.25">
      <c r="B2" s="2" t="s">
        <v>5</v>
      </c>
    </row>
    <row r="3" spans="2:10" ht="31.95" customHeight="1" x14ac:dyDescent="0.25">
      <c r="B3" s="3" t="str">
        <f ca="1">IF((COUNTIF(B7:B22, "Error*") + COUNTIF(G3:I3, "Error*")) &gt; 0, "Error: Check cell(s)" &amp;IF(COUNTIF(B7:B22, "Error*") &gt; 0, (" " &amp; ADDRESS(7 + MATCH("Error*", B7:B22, 0) - 1, COLUMN(), 4)), "") &amp; IF(COUNTIF(G3:I3, "Error*") &gt; 0, (" " &amp; ADDRESS(ROW(), 7 + MATCH("Error*", G3:I3, 0) - 1, 4)), ""), "Success: All data is valid!")</f>
        <v>Success: All data is valid!</v>
      </c>
      <c r="C3" s="5"/>
      <c r="D3" s="5"/>
      <c r="E3" s="5"/>
      <c r="F3" s="5"/>
      <c r="G3" s="5"/>
      <c r="H3" s="5"/>
      <c r="I3" s="5" t="str">
        <f>IFERROR("Error: Cell " &amp; ADDRESS((7 + MATCH(FALSE, INDEX(NOT(NOT(ISNUMBER(I7:I22)) * NOT(ISBLANK(I7:I22))), 0), 0) - 1), COLUMN(), 4) &amp; " must be Numeric", "")</f>
        <v/>
      </c>
      <c r="J3" s="5"/>
    </row>
    <row r="4" spans="2:10" ht="25.05" customHeight="1" x14ac:dyDescent="0.25">
      <c r="B4" s="1"/>
      <c r="C4" s="1"/>
      <c r="D4" s="1"/>
      <c r="E4" s="1"/>
      <c r="F4" s="1"/>
      <c r="G4" s="18" t="s">
        <v>6</v>
      </c>
      <c r="H4" s="18" t="s">
        <v>6</v>
      </c>
      <c r="I4" s="18" t="s">
        <v>7</v>
      </c>
      <c r="J4" s="1"/>
    </row>
    <row r="5" spans="2:10" ht="40.049999999999997" customHeight="1" x14ac:dyDescent="0.25">
      <c r="B5" s="16" t="s">
        <v>8</v>
      </c>
      <c r="C5" s="4"/>
      <c r="D5" s="17" t="s">
        <v>9</v>
      </c>
      <c r="E5" s="16" t="s">
        <v>10</v>
      </c>
      <c r="F5" s="16" t="s">
        <v>11</v>
      </c>
      <c r="G5" s="17" t="s">
        <v>12</v>
      </c>
      <c r="H5" s="17" t="s">
        <v>13</v>
      </c>
      <c r="I5" s="17" t="s">
        <v>14</v>
      </c>
      <c r="J5" s="16" t="s">
        <v>15</v>
      </c>
    </row>
    <row r="6" spans="2:10" hidden="1" x14ac:dyDescent="0.25">
      <c r="B6" s="1" t="s">
        <v>16</v>
      </c>
      <c r="C6" s="1" t="s">
        <v>17</v>
      </c>
      <c r="D6" s="1" t="s">
        <v>18</v>
      </c>
      <c r="E6" s="1" t="s">
        <v>19</v>
      </c>
      <c r="F6" s="1" t="s">
        <v>20</v>
      </c>
      <c r="G6" s="1" t="s">
        <v>21</v>
      </c>
      <c r="H6" s="1" t="s">
        <v>22</v>
      </c>
      <c r="I6" s="1" t="s">
        <v>23</v>
      </c>
      <c r="J6" s="1" t="s">
        <v>24</v>
      </c>
    </row>
    <row r="7" spans="2:10" ht="49.95" customHeight="1" x14ac:dyDescent="0.25">
      <c r="B7" s="6" t="s">
        <v>25</v>
      </c>
      <c r="C7" s="1"/>
      <c r="D7" s="1"/>
      <c r="E7" s="1"/>
      <c r="F7" s="1"/>
      <c r="G7" s="1"/>
      <c r="H7" s="1"/>
      <c r="I7" s="1"/>
      <c r="J7" s="1"/>
    </row>
    <row r="8" spans="2:10" ht="104.4" x14ac:dyDescent="0.25">
      <c r="B8" s="8" t="str">
        <f t="shared" ref="B8:B13" ca="1" si="0">IF(D8 = "No Bid", IFERROR("Error: Clear values for '" &amp; INDIRECT(ADDRESS(5, (7 + MATCH(TRUE, INDEX(NOT(ISBLANK(G8:I8)), 0, 0), 0) - 1))) &amp; "' in cell " &amp; ADDRESS(ROW(), (7 + MATCH(TRUE, INDEX(NOT(ISBLANK(G8:I8)), 0, 0), 0) - 1), 4) &amp; " or select 'Bid'", "Not Bidding"), IF(D8 = "Bid", IFERROR("Error: Missing value for '" &amp; INDIRECT(ADDRESS(5, (7 + MATCH(TRUE, INDEX(ISBLANK(G8:I8), 0, 0), 0) - 1))) &amp; "' in cell " &amp; ADDRESS(ROW(), (7 + MATCH(TRUE, INDEX(ISBLANK(G8:I8), 0, 0), 0) - 1), 4), "Success: All values provided"), "Error: Invalid Bid/No Bid Decision"))</f>
        <v>Not Bidding</v>
      </c>
      <c r="C8" s="9">
        <v>3742319</v>
      </c>
      <c r="D8" s="10" t="s">
        <v>26</v>
      </c>
      <c r="E8" s="9" t="s">
        <v>27</v>
      </c>
      <c r="F8" s="11" t="s">
        <v>28</v>
      </c>
      <c r="G8" s="7"/>
      <c r="H8" s="7"/>
      <c r="I8" s="12"/>
      <c r="J8" s="13" t="str">
        <f ca="1">IFERROR(IF(ISBLANK(INDIRECT("I8")), NA(), INDIRECT("I8")), "-")</f>
        <v>-</v>
      </c>
    </row>
    <row r="9" spans="2:10" ht="69.599999999999994" x14ac:dyDescent="0.25">
      <c r="B9" s="8" t="str">
        <f t="shared" ca="1" si="0"/>
        <v>Not Bidding</v>
      </c>
      <c r="C9" s="9">
        <v>3742320</v>
      </c>
      <c r="D9" s="10" t="s">
        <v>26</v>
      </c>
      <c r="E9" s="9" t="s">
        <v>29</v>
      </c>
      <c r="F9" s="11" t="s">
        <v>30</v>
      </c>
      <c r="G9" s="7"/>
      <c r="H9" s="7"/>
      <c r="I9" s="12"/>
      <c r="J9" s="13" t="str">
        <f ca="1">IFERROR(IF(ISBLANK(INDIRECT("I9")), NA(), INDIRECT("I9")), "-")</f>
        <v>-</v>
      </c>
    </row>
    <row r="10" spans="2:10" ht="69.599999999999994" x14ac:dyDescent="0.25">
      <c r="B10" s="8" t="str">
        <f t="shared" ca="1" si="0"/>
        <v>Not Bidding</v>
      </c>
      <c r="C10" s="9">
        <v>3742322</v>
      </c>
      <c r="D10" s="10" t="s">
        <v>26</v>
      </c>
      <c r="E10" s="9" t="s">
        <v>31</v>
      </c>
      <c r="F10" s="11" t="s">
        <v>32</v>
      </c>
      <c r="G10" s="7"/>
      <c r="H10" s="7"/>
      <c r="I10" s="12"/>
      <c r="J10" s="13" t="str">
        <f ca="1">IFERROR(IF(ISBLANK(INDIRECT("I10")), NA(), INDIRECT("I10")), "-")</f>
        <v>-</v>
      </c>
    </row>
    <row r="11" spans="2:10" ht="69.599999999999994" x14ac:dyDescent="0.25">
      <c r="B11" s="8" t="str">
        <f t="shared" ca="1" si="0"/>
        <v>Not Bidding</v>
      </c>
      <c r="C11" s="9">
        <v>3742324</v>
      </c>
      <c r="D11" s="10" t="s">
        <v>26</v>
      </c>
      <c r="E11" s="9" t="s">
        <v>33</v>
      </c>
      <c r="F11" s="11" t="s">
        <v>34</v>
      </c>
      <c r="G11" s="7"/>
      <c r="H11" s="7"/>
      <c r="I11" s="12"/>
      <c r="J11" s="13" t="str">
        <f ca="1">IFERROR(IF(ISBLANK(INDIRECT("I11")), NA(), INDIRECT("I11")), "-")</f>
        <v>-</v>
      </c>
    </row>
    <row r="12" spans="2:10" ht="87" x14ac:dyDescent="0.25">
      <c r="B12" s="8" t="str">
        <f t="shared" ca="1" si="0"/>
        <v>Not Bidding</v>
      </c>
      <c r="C12" s="9">
        <v>3742327</v>
      </c>
      <c r="D12" s="10" t="s">
        <v>26</v>
      </c>
      <c r="E12" s="9" t="s">
        <v>35</v>
      </c>
      <c r="F12" s="11" t="s">
        <v>36</v>
      </c>
      <c r="G12" s="7"/>
      <c r="H12" s="7"/>
      <c r="I12" s="12"/>
      <c r="J12" s="13" t="str">
        <f ca="1">IFERROR(IF(ISBLANK(INDIRECT("I12")), NA(), INDIRECT("I12")), "-")</f>
        <v>-</v>
      </c>
    </row>
    <row r="13" spans="2:10" ht="69.599999999999994" x14ac:dyDescent="0.25">
      <c r="B13" s="8" t="str">
        <f t="shared" ca="1" si="0"/>
        <v>Not Bidding</v>
      </c>
      <c r="C13" s="9">
        <v>3742325</v>
      </c>
      <c r="D13" s="10" t="s">
        <v>26</v>
      </c>
      <c r="E13" s="9" t="s">
        <v>37</v>
      </c>
      <c r="F13" s="11" t="s">
        <v>38</v>
      </c>
      <c r="G13" s="7"/>
      <c r="H13" s="7"/>
      <c r="I13" s="12"/>
      <c r="J13" s="13" t="str">
        <f ca="1">IFERROR(IF(ISBLANK(INDIRECT("I13")), NA(), INDIRECT("I13")), "-")</f>
        <v>-</v>
      </c>
    </row>
    <row r="14" spans="2:10" ht="49.95" customHeight="1" x14ac:dyDescent="0.25">
      <c r="B14" s="16" t="s">
        <v>39</v>
      </c>
      <c r="C14" s="14"/>
      <c r="D14" s="14"/>
      <c r="E14" s="14"/>
      <c r="F14" s="14"/>
      <c r="G14" s="14"/>
      <c r="H14" s="14"/>
      <c r="I14" s="15"/>
      <c r="J14" s="15">
        <f ca="1">SUM(J8:J13)</f>
        <v>0</v>
      </c>
    </row>
    <row r="16" spans="2:10" ht="49.95" customHeight="1" x14ac:dyDescent="0.25">
      <c r="B16" s="6" t="s">
        <v>40</v>
      </c>
      <c r="C16" s="1"/>
      <c r="D16" s="1"/>
      <c r="E16" s="1"/>
      <c r="F16" s="1"/>
      <c r="G16" s="1"/>
      <c r="H16" s="1"/>
      <c r="I16" s="1"/>
      <c r="J16" s="1"/>
    </row>
    <row r="17" spans="2:10" ht="52.2" x14ac:dyDescent="0.25">
      <c r="B17" s="8" t="str">
        <f ca="1">IF(D17 = "No Bid", IFERROR("Error: Clear values for '" &amp; INDIRECT(ADDRESS(5, (7 + MATCH(TRUE, INDEX(NOT(ISBLANK(G17:I17)), 0, 0), 0) - 1))) &amp; "' in cell " &amp; ADDRESS(ROW(), (7 + MATCH(TRUE, INDEX(NOT(ISBLANK(G17:I17)), 0, 0), 0) - 1), 4) &amp; " or select 'Bid'", "Not Bidding"), IF(D17 = "Bid", IFERROR("Error: Missing value for '" &amp; INDIRECT(ADDRESS(5, (7 + MATCH(TRUE, INDEX(ISBLANK(G17:I17), 0, 0), 0) - 1))) &amp; "' in cell " &amp; ADDRESS(ROW(), (7 + MATCH(TRUE, INDEX(ISBLANK(G17:I17), 0, 0), 0) - 1), 4), "Success: All values provided"), "Error: Invalid Bid/No Bid Decision"))</f>
        <v>Not Bidding</v>
      </c>
      <c r="C17" s="9">
        <v>3742328</v>
      </c>
      <c r="D17" s="10" t="s">
        <v>26</v>
      </c>
      <c r="E17" s="9" t="s">
        <v>41</v>
      </c>
      <c r="F17" s="11" t="s">
        <v>42</v>
      </c>
      <c r="G17" s="7"/>
      <c r="H17" s="7"/>
      <c r="I17" s="12"/>
      <c r="J17" s="13" t="str">
        <f ca="1">IFERROR(IF(ISBLANK(INDIRECT("I17")), NA(), INDIRECT("I17")), "-")</f>
        <v>-</v>
      </c>
    </row>
    <row r="18" spans="2:10" ht="52.2" x14ac:dyDescent="0.25">
      <c r="B18" s="8" t="str">
        <f ca="1">IF(D18 = "No Bid", IFERROR("Error: Clear values for '" &amp; INDIRECT(ADDRESS(5, (7 + MATCH(TRUE, INDEX(NOT(ISBLANK(G18:I18)), 0, 0), 0) - 1))) &amp; "' in cell " &amp; ADDRESS(ROW(), (7 + MATCH(TRUE, INDEX(NOT(ISBLANK(G18:I18)), 0, 0), 0) - 1), 4) &amp; " or select 'Bid'", "Not Bidding"), IF(D18 = "Bid", IFERROR("Error: Missing value for '" &amp; INDIRECT(ADDRESS(5, (7 + MATCH(TRUE, INDEX(ISBLANK(G18:I18), 0, 0), 0) - 1))) &amp; "' in cell " &amp; ADDRESS(ROW(), (7 + MATCH(TRUE, INDEX(ISBLANK(G18:I18), 0, 0), 0) - 1), 4), "Success: All values provided"), "Error: Invalid Bid/No Bid Decision"))</f>
        <v>Not Bidding</v>
      </c>
      <c r="C18" s="9">
        <v>3742336</v>
      </c>
      <c r="D18" s="10" t="s">
        <v>26</v>
      </c>
      <c r="E18" s="9" t="s">
        <v>43</v>
      </c>
      <c r="F18" s="11" t="s">
        <v>44</v>
      </c>
      <c r="G18" s="7"/>
      <c r="H18" s="7"/>
      <c r="I18" s="12"/>
      <c r="J18" s="13" t="str">
        <f ca="1">IFERROR(IF(ISBLANK(INDIRECT("I18")), NA(), INDIRECT("I18")), "-")</f>
        <v>-</v>
      </c>
    </row>
    <row r="19" spans="2:10" ht="69.599999999999994" x14ac:dyDescent="0.25">
      <c r="B19" s="8" t="str">
        <f ca="1">IF(D19 = "No Bid", IFERROR("Error: Clear values for '" &amp; INDIRECT(ADDRESS(5, (7 + MATCH(TRUE, INDEX(NOT(ISBLANK(G19:I19)), 0, 0), 0) - 1))) &amp; "' in cell " &amp; ADDRESS(ROW(), (7 + MATCH(TRUE, INDEX(NOT(ISBLANK(G19:I19)), 0, 0), 0) - 1), 4) &amp; " or select 'Bid'", "Not Bidding"), IF(D19 = "Bid", IFERROR("Error: Missing value for '" &amp; INDIRECT(ADDRESS(5, (7 + MATCH(TRUE, INDEX(ISBLANK(G19:I19), 0, 0), 0) - 1))) &amp; "' in cell " &amp; ADDRESS(ROW(), (7 + MATCH(TRUE, INDEX(ISBLANK(G19:I19), 0, 0), 0) - 1), 4), "Success: All values provided"), "Error: Invalid Bid/No Bid Decision"))</f>
        <v>Not Bidding</v>
      </c>
      <c r="C19" s="9">
        <v>3742337</v>
      </c>
      <c r="D19" s="10" t="s">
        <v>26</v>
      </c>
      <c r="E19" s="9" t="s">
        <v>45</v>
      </c>
      <c r="F19" s="11" t="s">
        <v>46</v>
      </c>
      <c r="G19" s="7"/>
      <c r="H19" s="7"/>
      <c r="I19" s="12"/>
      <c r="J19" s="13" t="str">
        <f ca="1">IFERROR(IF(ISBLANK(INDIRECT("I19")), NA(), INDIRECT("I19")), "-")</f>
        <v>-</v>
      </c>
    </row>
    <row r="20" spans="2:10" ht="52.2" x14ac:dyDescent="0.25">
      <c r="B20" s="8" t="str">
        <f ca="1">IF(D20 = "No Bid", IFERROR("Error: Clear values for '" &amp; INDIRECT(ADDRESS(5, (7 + MATCH(TRUE, INDEX(NOT(ISBLANK(G20:I20)), 0, 0), 0) - 1))) &amp; "' in cell " &amp; ADDRESS(ROW(), (7 + MATCH(TRUE, INDEX(NOT(ISBLANK(G20:I20)), 0, 0), 0) - 1), 4) &amp; " or select 'Bid'", "Not Bidding"), IF(D20 = "Bid", IFERROR("Error: Missing value for '" &amp; INDIRECT(ADDRESS(5, (7 + MATCH(TRUE, INDEX(ISBLANK(G20:I20), 0, 0), 0) - 1))) &amp; "' in cell " &amp; ADDRESS(ROW(), (7 + MATCH(TRUE, INDEX(ISBLANK(G20:I20), 0, 0), 0) - 1), 4), "Success: All values provided"), "Error: Invalid Bid/No Bid Decision"))</f>
        <v>Not Bidding</v>
      </c>
      <c r="C20" s="9">
        <v>3742338</v>
      </c>
      <c r="D20" s="10" t="s">
        <v>26</v>
      </c>
      <c r="E20" s="9" t="s">
        <v>47</v>
      </c>
      <c r="F20" s="11" t="s">
        <v>48</v>
      </c>
      <c r="G20" s="7"/>
      <c r="H20" s="7"/>
      <c r="I20" s="12"/>
      <c r="J20" s="13" t="str">
        <f ca="1">IFERROR(IF(ISBLANK(INDIRECT("I20")), NA(), INDIRECT("I20")), "-")</f>
        <v>-</v>
      </c>
    </row>
    <row r="21" spans="2:10" ht="49.95" customHeight="1" x14ac:dyDescent="0.25">
      <c r="B21" s="16" t="s">
        <v>39</v>
      </c>
      <c r="C21" s="14"/>
      <c r="D21" s="14"/>
      <c r="E21" s="14"/>
      <c r="F21" s="14"/>
      <c r="G21" s="14"/>
      <c r="H21" s="14"/>
      <c r="I21" s="15"/>
      <c r="J21" s="15">
        <f ca="1">SUM(J17:J20)</f>
        <v>0</v>
      </c>
    </row>
    <row r="23" spans="2:10" ht="49.95" customHeight="1" x14ac:dyDescent="0.25">
      <c r="B23" s="16" t="s">
        <v>49</v>
      </c>
      <c r="C23" s="14"/>
      <c r="D23" s="14"/>
      <c r="E23" s="14"/>
      <c r="F23" s="14"/>
      <c r="G23" s="14"/>
      <c r="H23" s="14"/>
      <c r="I23" s="15"/>
      <c r="J23" s="15">
        <f ca="1">SUM(J8:J13,J17:J20)</f>
        <v>0</v>
      </c>
    </row>
  </sheetData>
  <sheetProtection password="E36C" sheet="1" objects="1" scenarios="1" formatCells="0" formatColumns="0" formatRows="0" insertHyperlinks="0"/>
  <conditionalFormatting sqref="B3">
    <cfRule type="beginsWith" dxfId="12" priority="33" operator="beginsWith" text="Error">
      <formula>LEFT(B3,LEN("Error"))="Error"</formula>
    </cfRule>
    <cfRule type="beginsWith" dxfId="11" priority="34" operator="beginsWith" text="Success">
      <formula>LEFT(B3,LEN("Success"))="Success"</formula>
    </cfRule>
  </conditionalFormatting>
  <conditionalFormatting sqref="B7:B22">
    <cfRule type="beginsWith" dxfId="10" priority="1" operator="beginsWith" text="Error">
      <formula>LEFT(B7,LEN("Error"))="Error"</formula>
    </cfRule>
    <cfRule type="beginsWith" dxfId="9" priority="2" operator="beginsWith" text="Success">
      <formula>LEFT(B7,LEN("Success"))="Success"</formula>
    </cfRule>
  </conditionalFormatting>
  <conditionalFormatting sqref="B8:K13">
    <cfRule type="expression" dxfId="8" priority="84">
      <formula>MOD(ROW($E8),2)=1</formula>
    </cfRule>
  </conditionalFormatting>
  <conditionalFormatting sqref="B17:K20">
    <cfRule type="expression" dxfId="7" priority="89">
      <formula>MOD(ROW($E17),2)=1</formula>
    </cfRule>
  </conditionalFormatting>
  <conditionalFormatting sqref="D7:D22">
    <cfRule type="expression" dxfId="6" priority="35">
      <formula>$D7="Bid"</formula>
    </cfRule>
    <cfRule type="expression" dxfId="5" priority="36">
      <formula>$D7="No Bid"</formula>
    </cfRule>
  </conditionalFormatting>
  <conditionalFormatting sqref="G3:I3">
    <cfRule type="beginsWith" dxfId="4" priority="83" operator="beginsWith" text="Error">
      <formula>LEFT(G3,LEN("Error"))="Error"</formula>
    </cfRule>
  </conditionalFormatting>
  <conditionalFormatting sqref="G7:J22">
    <cfRule type="expression" dxfId="3" priority="37">
      <formula>$D7="No Bid"</formula>
    </cfRule>
  </conditionalFormatting>
  <conditionalFormatting sqref="G14:J14">
    <cfRule type="expression" dxfId="2" priority="85">
      <formula>NOT(ISBLANK(G14)) * NOT(ISNUMBER(G14))</formula>
    </cfRule>
  </conditionalFormatting>
  <conditionalFormatting sqref="G21:J21">
    <cfRule type="expression" dxfId="1" priority="90">
      <formula>NOT(ISBLANK(G21)) * NOT(ISNUMBER(G21))</formula>
    </cfRule>
  </conditionalFormatting>
  <conditionalFormatting sqref="G23:J23">
    <cfRule type="expression" dxfId="0" priority="94">
      <formula>NOT(ISBLANK(G23)) * NOT(ISNUMBER(G23))</formula>
    </cfRule>
  </conditionalFormatting>
  <dataValidations count="1">
    <dataValidation type="list" showErrorMessage="1" errorTitle="Error - Invalid Input" error="Please select an item from the drop-down list." sqref="D8:D13 D17:D20" xr:uid="{00000000-0002-0000-0100-000000000000}">
      <formula1>"Bid,No Bid"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Responses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BidTable Response Template</dc:title>
  <dc:subject/>
  <dc:creator>Bonfire</dc:creator>
  <cp:keywords/>
  <dc:description/>
  <cp:lastModifiedBy>Strickland, Courtney (OMB)</cp:lastModifiedBy>
  <dcterms:created xsi:type="dcterms:W3CDTF">2026-03-20T15:04:35Z</dcterms:created>
  <dcterms:modified xsi:type="dcterms:W3CDTF">2026-03-20T16:19:26Z</dcterms:modified>
  <cp:category/>
</cp:coreProperties>
</file>