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479-FURNITURE Furniture\Posting\Bid\"/>
    </mc:Choice>
  </mc:AlternateContent>
  <xr:revisionPtr revIDLastSave="0" documentId="14_{AF5DE0EA-4E21-4049-AA2E-5B703B4E5145}" xr6:coauthVersionLast="47" xr6:coauthVersionMax="47" xr10:uidLastSave="{00000000-0000-0000-0000-000000000000}"/>
  <workbookProtection lockStructure="1"/>
  <bookViews>
    <workbookView xWindow="-120" yWindow="-163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J3" i="2"/>
  <c r="B29" i="2"/>
  <c r="B22" i="2"/>
  <c r="B7" i="2"/>
  <c r="M20" i="2"/>
  <c r="M17" i="2"/>
  <c r="B24" i="2"/>
  <c r="B31" i="2"/>
  <c r="B8" i="2"/>
  <c r="M18" i="2"/>
  <c r="B30" i="2"/>
  <c r="B27" i="2"/>
  <c r="M14" i="2"/>
  <c r="M10" i="2"/>
  <c r="M25" i="2"/>
  <c r="M23" i="2"/>
  <c r="B9" i="2"/>
  <c r="M12" i="2"/>
  <c r="M7" i="2"/>
  <c r="M21" i="2"/>
  <c r="B17" i="2"/>
  <c r="M16" i="2"/>
  <c r="M15" i="2"/>
  <c r="B19" i="2"/>
  <c r="M24" i="2"/>
  <c r="B12" i="2"/>
  <c r="B32" i="2"/>
  <c r="B16" i="2"/>
  <c r="M27" i="2"/>
  <c r="B26" i="2"/>
  <c r="B15" i="2"/>
  <c r="M31" i="2"/>
  <c r="B10" i="2"/>
  <c r="M8" i="2"/>
  <c r="M32" i="2"/>
  <c r="B14" i="2"/>
  <c r="M11" i="2"/>
  <c r="B25" i="2"/>
  <c r="B11" i="2"/>
  <c r="M29" i="2"/>
  <c r="B13" i="2"/>
  <c r="M19" i="2"/>
  <c r="B18" i="2"/>
  <c r="B21" i="2"/>
  <c r="M22" i="2"/>
  <c r="M26" i="2"/>
  <c r="M28" i="2"/>
  <c r="B20" i="2"/>
  <c r="M30" i="2"/>
  <c r="M9" i="2"/>
  <c r="B28" i="2"/>
  <c r="B23" i="2"/>
  <c r="M13" i="2"/>
  <c r="B3" i="2" l="1"/>
  <c r="M35" i="2"/>
  <c r="M33" i="2"/>
</calcChain>
</file>

<file path=xl/sharedStrings.xml><?xml version="1.0" encoding="utf-8"?>
<sst xmlns="http://schemas.openxmlformats.org/spreadsheetml/2006/main" count="114" uniqueCount="85">
  <si>
    <t>dd8436f3a380cd93198689ff8a71e2fa24d2a6383a134651dd18b8f6c1860df0ca3fd69779b30fd79e563477bb7b4fcd62d023729c47bb4450164864e4ef8f8c7v/f6h4thqvqt0z+V2gHANdHAgoMgwprcY1ZVVhqXWHaaI6sRVgV1qqWhQC3298p</t>
  </si>
  <si>
    <t>Appendix B2 - Pricing - Market Basket (BT-89NT)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</si>
  <si>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</si>
  <si>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</si>
  <si>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</si>
  <si>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</si>
  <si>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</si>
  <si>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</si>
  <si>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</si>
  <si>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</si>
  <si>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</t>
  </si>
  <si>
    <t>Manufacturer Name</t>
  </si>
  <si>
    <t>Manufacturer Part Number</t>
  </si>
  <si>
    <t>Description</t>
  </si>
  <si>
    <t>List Price</t>
  </si>
  <si>
    <t>Contract Price</t>
  </si>
  <si>
    <t>Unit of Measure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</si>
  <si>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</si>
  <si>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</si>
  <si>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</si>
  <si>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</si>
  <si>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</si>
  <si>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</si>
  <si>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BidTableItemResponse:306308</t>
  </si>
  <si>
    <t>BidTableItemResponse:305509</t>
  </si>
  <si>
    <t>BidTableItemResponse:306314</t>
  </si>
  <si>
    <t>BidTableItemResponse:306315</t>
  </si>
  <si>
    <t>BidTableItemResponse:305495</t>
  </si>
  <si>
    <t>BidTableItemResponse:306316</t>
  </si>
  <si>
    <t>BidTableFormula:153323</t>
  </si>
  <si>
    <t>No Bid</t>
  </si>
  <si>
    <t>#0-1</t>
  </si>
  <si>
    <t xml:space="preserve">
Offices To Go Fabric Armless Task Chair, Black (OTG11650-QL10)
</t>
  </si>
  <si>
    <t>#0-2</t>
  </si>
  <si>
    <t xml:space="preserve">
Flash Furniture 21 1/8" - 30 1/8H x 60W x 66D 16 Gauge Tubular Steel Horseshoe Activity Table, Gray
</t>
  </si>
  <si>
    <t>#0-3</t>
  </si>
  <si>
    <t xml:space="preserve">
Regency 42-inch Round Laminate Mahogany Training Room Table With 4 M Stacker Chairs, Burgundy (TKB42RNDMH47BY)
</t>
  </si>
  <si>
    <t>#0-4</t>
  </si>
  <si>
    <t xml:space="preserve">
Workplace 2.0 Esler Fabric Guest Chair, Black (UN28355-CC)
</t>
  </si>
  <si>
    <t>#0-5</t>
  </si>
  <si>
    <t xml:space="preserve">
Staples Cork Bulletin Board, Oak Frame, 5'W x 3'H, 28318-CC
</t>
  </si>
  <si>
    <t>#0-6</t>
  </si>
  <si>
    <t xml:space="preserve">
60in x 60 in single pedestal l-shaped desk
</t>
  </si>
  <si>
    <t>#0-7</t>
  </si>
  <si>
    <t xml:space="preserve">
Staples Essentials Ergonomic Fabric Swivel Task Chair, Black (UN56947)
</t>
  </si>
  <si>
    <t>#0-8</t>
  </si>
  <si>
    <t xml:space="preserve">
Bush Business Furniture Hybrid 26" Office Storage Cabinet, Storm Gray (Item #24502835)
</t>
  </si>
  <si>
    <t>#0-9</t>
  </si>
  <si>
    <t xml:space="preserve">
Bush Business Furniture Office 500 70"H 5-Shelf Bookcase with Doors, Storm Gray (OFB136SG)
</t>
  </si>
  <si>
    <t>#0-10</t>
  </si>
  <si>
    <t xml:space="preserve">
Tennsco 78" Light Gray Storage Locker (TTS-121524-3-LGY) Item# 24432446
</t>
  </si>
  <si>
    <t>#0-11</t>
  </si>
  <si>
    <t xml:space="preserve">
Staples chair Dexley
</t>
  </si>
  <si>
    <t>#0-12</t>
  </si>
  <si>
    <t xml:space="preserve">
Union &amp; Scale, Essentials 24"W Rectangular Adjustable Standing Desk, Natural (FWS07-2)
</t>
  </si>
  <si>
    <t>#0-13</t>
  </si>
  <si>
    <t xml:space="preserve">
Allsteel Quip Ergonomic Mesh Back Swivel Task Chair, Black/Carbon (STNOBLK
</t>
  </si>
  <si>
    <t>#0-14</t>
  </si>
  <si>
    <t xml:space="preserve">
FlexiSpot E2 48''W Electric Adjustable Standing Desk,
</t>
  </si>
  <si>
    <t>#0-15</t>
  </si>
  <si>
    <t xml:space="preserve">
Sit Stand Desk
</t>
  </si>
  <si>
    <t>#0-16</t>
  </si>
  <si>
    <t xml:space="preserve">
Bush Business Furniture East Office 44.88"H x 60.04"W L-Shaped Item 2990547 Model EOD360SWH-03K
</t>
  </si>
  <si>
    <t>#0-17</t>
  </si>
  <si>
    <t xml:space="preserve">
Bush Business Furniture Easy Office 66.34"H x 119.09"W 2 Person Item 2990556 Model EODH56SWH-03K
</t>
  </si>
  <si>
    <t>#0-18</t>
  </si>
  <si>
    <t xml:space="preserve">
Luxor 3-shelf mobile A/V cart with lockable wheels, Black (LP34LE-B) #349149
</t>
  </si>
  <si>
    <t>#0-19</t>
  </si>
  <si>
    <t xml:space="preserve">
FireKing Patriot 4-drawer vertical file cabinet, letter, Parchment (4P1831-CPAI) #356361
</t>
  </si>
  <si>
    <t>#0-20</t>
  </si>
  <si>
    <t xml:space="preserve">
Staples 2-Drawer Vertical File Cabinet, Locking, Letter, Black, 26.5"D (28882D)
</t>
  </si>
  <si>
    <t>#0-21</t>
  </si>
  <si>
    <t xml:space="preserve">
Folding Table 6'
</t>
  </si>
  <si>
    <t>#0-22</t>
  </si>
  <si>
    <t xml:space="preserve">
Offices to Go Superior 95" Racetrack Conference Table
</t>
  </si>
  <si>
    <t>#0-23</t>
  </si>
  <si>
    <t xml:space="preserve">
HL8000 Commercial 3 drawer lateral file cabinet, black #935517
</t>
  </si>
  <si>
    <t>#0-24</t>
  </si>
  <si>
    <t xml:space="preserve">
Alera Interval Series Swivel Task Stool, PVC-Free Faux Leather, Black
</t>
  </si>
  <si>
    <t>#0-25</t>
  </si>
  <si>
    <t xml:space="preserve">
30x60 Double pedistal desk- Mohogany Part number H10573NN
</t>
  </si>
  <si>
    <t>#0-26</t>
  </si>
  <si>
    <t xml:space="preserve">
Interion Office Desk with 3 Drawers - 60" x 24" - Gray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</si>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</sst>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00586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80.099999999999994" customHeight="1" x14ac:dyDescent="0.25"/>
    <row r="8" spans="2:5" ht="32.1" customHeight="1" x14ac:dyDescent="0.25">
      <c r="B8" s="15" t="s">
        <v>1</v>
      </c>
      <c r="C8" s="16"/>
      <c r="D8" s="16"/>
      <c r="E8" s="16"/>
    </row>
    <row r="10" spans="2:5" ht="28.2" x14ac:dyDescent="0.25">
      <c r="B10" s="2" t="s">
        <v>2</v>
      </c>
    </row>
    <row r="12" spans="2:5" ht="399.9" customHeight="1" x14ac:dyDescent="0.25">
      <c r="B12" s="17" t="s">
        <v>3</v>
      </c>
      <c r="C12" s="17"/>
      <c r="D12" s="17"/>
      <c r="E12" s="17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5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:L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3" width="15" customWidth="1"/>
  </cols>
  <sheetData>
    <row r="2" spans="2:13" ht="28.2" x14ac:dyDescent="0.25">
      <c r="B2" s="2" t="s">
        <v>4</v>
      </c>
    </row>
    <row r="3" spans="2:13" ht="32.1" customHeight="1" x14ac:dyDescent="0.25">
      <c r="B3" s="3" t="str">
        <f ca="1">IF((COUNTIF(B7:B34, "Error*") + COUNTIF(G3:L3, "Error*")) &gt; 0, "Error: Check cell(s)" &amp;IF(COUNTIF(B7:B34, "Error*") &gt; 0, (" " &amp; ADDRESS(7 + MATCH("Error*", B7:B34, 0) - 1, COLUMN(), 4)), "") &amp; IF(COUNTIF(G3:L3, "Error*") &gt; 0, (" " &amp; ADDRESS(ROW(), 7 + MATCH("Error*", G3:L3,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INDEX(NOT(NOT(ISNUMBER(J7:J34)) * NOT(ISBLANK(J7:J34))), 0), 0) - 1), COLUMN(), 4) &amp; " must be Numeric", "")</f>
        <v/>
      </c>
      <c r="K3" s="5" t="str">
        <f>IFERROR("Error: Cell " &amp; ADDRESS((7 + MATCH(FALSE, INDEX(NOT(NOT(ISNUMBER(K7:K34)) * NOT(ISBLANK(K7:K34))), 0), 0) - 1), COLUMN(), 4) &amp; " must be Numeric", "")</f>
        <v/>
      </c>
      <c r="L3" s="5"/>
      <c r="M3" s="5"/>
    </row>
    <row r="4" spans="2:13" ht="24.9" customHeight="1" x14ac:dyDescent="0.25">
      <c r="B4" s="1"/>
      <c r="C4" s="1"/>
      <c r="D4" s="1"/>
      <c r="E4" s="1"/>
      <c r="F4" s="1"/>
      <c r="G4" s="20" t="s">
        <v>5</v>
      </c>
      <c r="H4" s="20" t="s">
        <v>5</v>
      </c>
      <c r="I4" s="20" t="s">
        <v>5</v>
      </c>
      <c r="J4" s="20" t="s">
        <v>6</v>
      </c>
      <c r="K4" s="20" t="s">
        <v>6</v>
      </c>
      <c r="L4" s="20" t="s">
        <v>5</v>
      </c>
      <c r="M4" s="1"/>
    </row>
    <row r="5" spans="2:13" ht="39.9" customHeight="1" x14ac:dyDescent="0.25">
      <c r="B5" s="18" t="s">
        <v>7</v>
      </c>
      <c r="C5" s="4"/>
      <c r="D5" s="19" t="s">
        <v>8</v>
      </c>
      <c r="E5" s="18" t="s">
        <v>9</v>
      </c>
      <c r="F5" s="18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19" t="s">
        <v>15</v>
      </c>
      <c r="L5" s="19" t="s">
        <v>16</v>
      </c>
      <c r="M5" s="18" t="s">
        <v>17</v>
      </c>
    </row>
    <row r="6" spans="2:13" hidden="1" x14ac:dyDescent="0.25"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  <c r="J6" s="1" t="s">
        <v>26</v>
      </c>
      <c r="K6" s="1" t="s">
        <v>27</v>
      </c>
      <c r="L6" s="1" t="s">
        <v>28</v>
      </c>
      <c r="M6" s="1" t="s">
        <v>29</v>
      </c>
    </row>
    <row r="7" spans="2:13" ht="69.599999999999994" x14ac:dyDescent="0.25">
      <c r="B7" s="7" t="str">
        <f t="shared" ref="B7:B32" ca="1" si="0">IF(D7 = "No Bid", IFERROR("Error: Clear values for '" &amp; INDIRECT(ADDRESS(5, (7 + MATCH(TRUE, INDEX(NOT(ISBLANK(G7:L7)), 0, 0), 0) - 1))) &amp; "' in cell " &amp; ADDRESS(ROW(), (7 + MATCH(TRUE, INDEX(NOT(ISBLANK(G7:L7)), 0, 0), 0) - 1), 4) &amp; " or select 'Bid'", "Not Bidding"), IF(D7 = "Bid", IFERROR("Error: Missing value for '" &amp; INDIRECT(ADDRESS(5, (7 + MATCH(TRUE, INDEX(ISBLANK(G7:L7), 0, 0), 0) - 1))) &amp; "' in cell " &amp; ADDRESS(ROW(), (7 + MATCH(TRUE, INDEX(ISBLANK(G7:L7), 0, 0), 0) - 1), 4), "Success: All values provided"), "Error: Invalid Bid/No Bid Decision"))</f>
        <v>Not Bidding</v>
      </c>
      <c r="C7" s="8">
        <v>3558935</v>
      </c>
      <c r="D7" s="9" t="s">
        <v>30</v>
      </c>
      <c r="E7" s="8" t="s">
        <v>31</v>
      </c>
      <c r="F7" s="10" t="s">
        <v>32</v>
      </c>
      <c r="G7" s="6"/>
      <c r="H7" s="6"/>
      <c r="I7" s="6"/>
      <c r="J7" s="11"/>
      <c r="K7" s="11"/>
      <c r="L7" s="6"/>
      <c r="M7" s="12" t="str">
        <f ca="1">IFERROR(IF(ISBLANK(INDIRECT("K7")), NA(), INDIRECT("K7")), "-")</f>
        <v>-</v>
      </c>
    </row>
    <row r="8" spans="2:13" ht="87" x14ac:dyDescent="0.25">
      <c r="B8" s="7" t="str">
        <f t="shared" ca="1" si="0"/>
        <v>Not Bidding</v>
      </c>
      <c r="C8" s="8">
        <v>3558936</v>
      </c>
      <c r="D8" s="9" t="s">
        <v>30</v>
      </c>
      <c r="E8" s="8" t="s">
        <v>33</v>
      </c>
      <c r="F8" s="10" t="s">
        <v>34</v>
      </c>
      <c r="G8" s="6"/>
      <c r="H8" s="6"/>
      <c r="I8" s="6"/>
      <c r="J8" s="11"/>
      <c r="K8" s="11"/>
      <c r="L8" s="6"/>
      <c r="M8" s="12" t="str">
        <f ca="1">IFERROR(IF(ISBLANK(INDIRECT("K8")), NA(), INDIRECT("K8")), "-")</f>
        <v>-</v>
      </c>
    </row>
    <row r="9" spans="2:13" ht="87" x14ac:dyDescent="0.25">
      <c r="B9" s="7" t="str">
        <f t="shared" ca="1" si="0"/>
        <v>Not Bidding</v>
      </c>
      <c r="C9" s="8">
        <v>3558937</v>
      </c>
      <c r="D9" s="9" t="s">
        <v>30</v>
      </c>
      <c r="E9" s="8" t="s">
        <v>35</v>
      </c>
      <c r="F9" s="10" t="s">
        <v>36</v>
      </c>
      <c r="G9" s="6"/>
      <c r="H9" s="6"/>
      <c r="I9" s="6"/>
      <c r="J9" s="11"/>
      <c r="K9" s="11"/>
      <c r="L9" s="6"/>
      <c r="M9" s="12" t="str">
        <f ca="1">IFERROR(IF(ISBLANK(INDIRECT("K9")), NA(), INDIRECT("K9")), "-")</f>
        <v>-</v>
      </c>
    </row>
    <row r="10" spans="2:13" ht="69.599999999999994" x14ac:dyDescent="0.25">
      <c r="B10" s="7" t="str">
        <f t="shared" ca="1" si="0"/>
        <v>Not Bidding</v>
      </c>
      <c r="C10" s="8">
        <v>3558938</v>
      </c>
      <c r="D10" s="9" t="s">
        <v>30</v>
      </c>
      <c r="E10" s="8" t="s">
        <v>37</v>
      </c>
      <c r="F10" s="10" t="s">
        <v>38</v>
      </c>
      <c r="G10" s="6"/>
      <c r="H10" s="6"/>
      <c r="I10" s="6"/>
      <c r="J10" s="11"/>
      <c r="K10" s="11"/>
      <c r="L10" s="6"/>
      <c r="M10" s="12" t="str">
        <f ca="1">IFERROR(IF(ISBLANK(INDIRECT("K10")), NA(), INDIRECT("K10")), "-")</f>
        <v>-</v>
      </c>
    </row>
    <row r="11" spans="2:13" ht="69.599999999999994" x14ac:dyDescent="0.25">
      <c r="B11" s="7" t="str">
        <f t="shared" ca="1" si="0"/>
        <v>Not Bidding</v>
      </c>
      <c r="C11" s="8">
        <v>3558939</v>
      </c>
      <c r="D11" s="9" t="s">
        <v>30</v>
      </c>
      <c r="E11" s="8" t="s">
        <v>39</v>
      </c>
      <c r="F11" s="10" t="s">
        <v>40</v>
      </c>
      <c r="G11" s="6"/>
      <c r="H11" s="6"/>
      <c r="I11" s="6"/>
      <c r="J11" s="11"/>
      <c r="K11" s="11"/>
      <c r="L11" s="6"/>
      <c r="M11" s="12" t="str">
        <f ca="1">IFERROR(IF(ISBLANK(INDIRECT("K11")), NA(), INDIRECT("K11")), "-")</f>
        <v>-</v>
      </c>
    </row>
    <row r="12" spans="2:13" ht="52.2" x14ac:dyDescent="0.25">
      <c r="B12" s="7" t="str">
        <f t="shared" ca="1" si="0"/>
        <v>Not Bidding</v>
      </c>
      <c r="C12" s="8">
        <v>3558940</v>
      </c>
      <c r="D12" s="9" t="s">
        <v>30</v>
      </c>
      <c r="E12" s="8" t="s">
        <v>41</v>
      </c>
      <c r="F12" s="10" t="s">
        <v>42</v>
      </c>
      <c r="G12" s="6"/>
      <c r="H12" s="6"/>
      <c r="I12" s="6"/>
      <c r="J12" s="11"/>
      <c r="K12" s="11"/>
      <c r="L12" s="6"/>
      <c r="M12" s="12" t="str">
        <f ca="1">IFERROR(IF(ISBLANK(INDIRECT("K12")), NA(), INDIRECT("K12")), "-")</f>
        <v>-</v>
      </c>
    </row>
    <row r="13" spans="2:13" ht="69.599999999999994" x14ac:dyDescent="0.25">
      <c r="B13" s="7" t="str">
        <f t="shared" ca="1" si="0"/>
        <v>Not Bidding</v>
      </c>
      <c r="C13" s="8">
        <v>3558941</v>
      </c>
      <c r="D13" s="9" t="s">
        <v>30</v>
      </c>
      <c r="E13" s="8" t="s">
        <v>43</v>
      </c>
      <c r="F13" s="10" t="s">
        <v>44</v>
      </c>
      <c r="G13" s="6"/>
      <c r="H13" s="6"/>
      <c r="I13" s="6"/>
      <c r="J13" s="11"/>
      <c r="K13" s="11"/>
      <c r="L13" s="6"/>
      <c r="M13" s="12" t="str">
        <f ca="1">IFERROR(IF(ISBLANK(INDIRECT("K13")), NA(), INDIRECT("K13")), "-")</f>
        <v>-</v>
      </c>
    </row>
    <row r="14" spans="2:13" ht="69.599999999999994" x14ac:dyDescent="0.25">
      <c r="B14" s="7" t="str">
        <f t="shared" ca="1" si="0"/>
        <v>Not Bidding</v>
      </c>
      <c r="C14" s="8">
        <v>3558943</v>
      </c>
      <c r="D14" s="9" t="s">
        <v>30</v>
      </c>
      <c r="E14" s="8" t="s">
        <v>45</v>
      </c>
      <c r="F14" s="10" t="s">
        <v>46</v>
      </c>
      <c r="G14" s="6"/>
      <c r="H14" s="6"/>
      <c r="I14" s="6"/>
      <c r="J14" s="11"/>
      <c r="K14" s="11"/>
      <c r="L14" s="6"/>
      <c r="M14" s="12" t="str">
        <f ca="1">IFERROR(IF(ISBLANK(INDIRECT("K14")), NA(), INDIRECT("K14")), "-")</f>
        <v>-</v>
      </c>
    </row>
    <row r="15" spans="2:13" ht="87" x14ac:dyDescent="0.25">
      <c r="B15" s="7" t="str">
        <f t="shared" ca="1" si="0"/>
        <v>Not Bidding</v>
      </c>
      <c r="C15" s="8">
        <v>3558944</v>
      </c>
      <c r="D15" s="9" t="s">
        <v>30</v>
      </c>
      <c r="E15" s="8" t="s">
        <v>47</v>
      </c>
      <c r="F15" s="10" t="s">
        <v>48</v>
      </c>
      <c r="G15" s="6"/>
      <c r="H15" s="6"/>
      <c r="I15" s="6"/>
      <c r="J15" s="11"/>
      <c r="K15" s="11"/>
      <c r="L15" s="6"/>
      <c r="M15" s="12" t="str">
        <f ca="1">IFERROR(IF(ISBLANK(INDIRECT("K15")), NA(), INDIRECT("K15")), "-")</f>
        <v>-</v>
      </c>
    </row>
    <row r="16" spans="2:13" ht="69.599999999999994" x14ac:dyDescent="0.25">
      <c r="B16" s="7" t="str">
        <f t="shared" ca="1" si="0"/>
        <v>Not Bidding</v>
      </c>
      <c r="C16" s="8">
        <v>3558945</v>
      </c>
      <c r="D16" s="9" t="s">
        <v>30</v>
      </c>
      <c r="E16" s="8" t="s">
        <v>49</v>
      </c>
      <c r="F16" s="10" t="s">
        <v>50</v>
      </c>
      <c r="G16" s="6"/>
      <c r="H16" s="6"/>
      <c r="I16" s="6"/>
      <c r="J16" s="11"/>
      <c r="K16" s="11"/>
      <c r="L16" s="6"/>
      <c r="M16" s="12" t="str">
        <f ca="1">IFERROR(IF(ISBLANK(INDIRECT("K16")), NA(), INDIRECT("K16")), "-")</f>
        <v>-</v>
      </c>
    </row>
    <row r="17" spans="2:13" ht="52.2" x14ac:dyDescent="0.25">
      <c r="B17" s="7" t="str">
        <f t="shared" ca="1" si="0"/>
        <v>Not Bidding</v>
      </c>
      <c r="C17" s="8">
        <v>3558946</v>
      </c>
      <c r="D17" s="9" t="s">
        <v>30</v>
      </c>
      <c r="E17" s="8" t="s">
        <v>51</v>
      </c>
      <c r="F17" s="10" t="s">
        <v>52</v>
      </c>
      <c r="G17" s="6"/>
      <c r="H17" s="6"/>
      <c r="I17" s="6"/>
      <c r="J17" s="11"/>
      <c r="K17" s="11"/>
      <c r="L17" s="6"/>
      <c r="M17" s="12" t="str">
        <f ca="1">IFERROR(IF(ISBLANK(INDIRECT("K17")), NA(), INDIRECT("K17")), "-")</f>
        <v>-</v>
      </c>
    </row>
    <row r="18" spans="2:13" ht="69.599999999999994" x14ac:dyDescent="0.25">
      <c r="B18" s="7" t="str">
        <f t="shared" ca="1" si="0"/>
        <v>Not Bidding</v>
      </c>
      <c r="C18" s="8">
        <v>3558947</v>
      </c>
      <c r="D18" s="9" t="s">
        <v>30</v>
      </c>
      <c r="E18" s="8" t="s">
        <v>53</v>
      </c>
      <c r="F18" s="10" t="s">
        <v>54</v>
      </c>
      <c r="G18" s="6"/>
      <c r="H18" s="6"/>
      <c r="I18" s="6"/>
      <c r="J18" s="11"/>
      <c r="K18" s="11"/>
      <c r="L18" s="6"/>
      <c r="M18" s="12" t="str">
        <f ca="1">IFERROR(IF(ISBLANK(INDIRECT("K18")), NA(), INDIRECT("K18")), "-")</f>
        <v>-</v>
      </c>
    </row>
    <row r="19" spans="2:13" ht="69.599999999999994" x14ac:dyDescent="0.25">
      <c r="B19" s="7" t="str">
        <f t="shared" ca="1" si="0"/>
        <v>Not Bidding</v>
      </c>
      <c r="C19" s="8">
        <v>3558948</v>
      </c>
      <c r="D19" s="9" t="s">
        <v>30</v>
      </c>
      <c r="E19" s="8" t="s">
        <v>55</v>
      </c>
      <c r="F19" s="10" t="s">
        <v>56</v>
      </c>
      <c r="G19" s="6"/>
      <c r="H19" s="6"/>
      <c r="I19" s="6"/>
      <c r="J19" s="11"/>
      <c r="K19" s="11"/>
      <c r="L19" s="6"/>
      <c r="M19" s="12" t="str">
        <f ca="1">IFERROR(IF(ISBLANK(INDIRECT("K19")), NA(), INDIRECT("K19")), "-")</f>
        <v>-</v>
      </c>
    </row>
    <row r="20" spans="2:13" ht="69.599999999999994" x14ac:dyDescent="0.25">
      <c r="B20" s="7" t="str">
        <f t="shared" ca="1" si="0"/>
        <v>Not Bidding</v>
      </c>
      <c r="C20" s="8">
        <v>3558949</v>
      </c>
      <c r="D20" s="9" t="s">
        <v>30</v>
      </c>
      <c r="E20" s="8" t="s">
        <v>57</v>
      </c>
      <c r="F20" s="10" t="s">
        <v>58</v>
      </c>
      <c r="G20" s="6"/>
      <c r="H20" s="6"/>
      <c r="I20" s="6"/>
      <c r="J20" s="11"/>
      <c r="K20" s="11"/>
      <c r="L20" s="6"/>
      <c r="M20" s="12" t="str">
        <f ca="1">IFERROR(IF(ISBLANK(INDIRECT("K20")), NA(), INDIRECT("K20")), "-")</f>
        <v>-</v>
      </c>
    </row>
    <row r="21" spans="2:13" ht="52.2" x14ac:dyDescent="0.25">
      <c r="B21" s="7" t="str">
        <f t="shared" ca="1" si="0"/>
        <v>Not Bidding</v>
      </c>
      <c r="C21" s="8">
        <v>3558950</v>
      </c>
      <c r="D21" s="9" t="s">
        <v>30</v>
      </c>
      <c r="E21" s="8" t="s">
        <v>59</v>
      </c>
      <c r="F21" s="10" t="s">
        <v>60</v>
      </c>
      <c r="G21" s="6"/>
      <c r="H21" s="6"/>
      <c r="I21" s="6"/>
      <c r="J21" s="11"/>
      <c r="K21" s="11"/>
      <c r="L21" s="6"/>
      <c r="M21" s="12" t="str">
        <f ca="1">IFERROR(IF(ISBLANK(INDIRECT("K21")), NA(), INDIRECT("K21")), "-")</f>
        <v>-</v>
      </c>
    </row>
    <row r="22" spans="2:13" ht="87" x14ac:dyDescent="0.25">
      <c r="B22" s="7" t="str">
        <f t="shared" ca="1" si="0"/>
        <v>Not Bidding</v>
      </c>
      <c r="C22" s="8">
        <v>3558951</v>
      </c>
      <c r="D22" s="9" t="s">
        <v>30</v>
      </c>
      <c r="E22" s="8" t="s">
        <v>61</v>
      </c>
      <c r="F22" s="10" t="s">
        <v>62</v>
      </c>
      <c r="G22" s="6"/>
      <c r="H22" s="6"/>
      <c r="I22" s="6"/>
      <c r="J22" s="11"/>
      <c r="K22" s="11"/>
      <c r="L22" s="6"/>
      <c r="M22" s="12" t="str">
        <f ca="1">IFERROR(IF(ISBLANK(INDIRECT("K22")), NA(), INDIRECT("K22")), "-")</f>
        <v>-</v>
      </c>
    </row>
    <row r="23" spans="2:13" ht="87" x14ac:dyDescent="0.25">
      <c r="B23" s="7" t="str">
        <f t="shared" ca="1" si="0"/>
        <v>Not Bidding</v>
      </c>
      <c r="C23" s="8">
        <v>3558952</v>
      </c>
      <c r="D23" s="9" t="s">
        <v>30</v>
      </c>
      <c r="E23" s="8" t="s">
        <v>63</v>
      </c>
      <c r="F23" s="10" t="s">
        <v>64</v>
      </c>
      <c r="G23" s="6"/>
      <c r="H23" s="6"/>
      <c r="I23" s="6"/>
      <c r="J23" s="11"/>
      <c r="K23" s="11"/>
      <c r="L23" s="6"/>
      <c r="M23" s="12" t="str">
        <f ca="1">IFERROR(IF(ISBLANK(INDIRECT("K23")), NA(), INDIRECT("K23")), "-")</f>
        <v>-</v>
      </c>
    </row>
    <row r="24" spans="2:13" ht="69.599999999999994" x14ac:dyDescent="0.25">
      <c r="B24" s="7" t="str">
        <f t="shared" ca="1" si="0"/>
        <v>Not Bidding</v>
      </c>
      <c r="C24" s="8">
        <v>3558953</v>
      </c>
      <c r="D24" s="9" t="s">
        <v>30</v>
      </c>
      <c r="E24" s="8" t="s">
        <v>65</v>
      </c>
      <c r="F24" s="10" t="s">
        <v>66</v>
      </c>
      <c r="G24" s="6"/>
      <c r="H24" s="6"/>
      <c r="I24" s="6"/>
      <c r="J24" s="11"/>
      <c r="K24" s="11"/>
      <c r="L24" s="6"/>
      <c r="M24" s="12" t="str">
        <f ca="1">IFERROR(IF(ISBLANK(INDIRECT("K24")), NA(), INDIRECT("K24")), "-")</f>
        <v>-</v>
      </c>
    </row>
    <row r="25" spans="2:13" ht="69.599999999999994" x14ac:dyDescent="0.25">
      <c r="B25" s="7" t="str">
        <f t="shared" ca="1" si="0"/>
        <v>Not Bidding</v>
      </c>
      <c r="C25" s="8">
        <v>3558954</v>
      </c>
      <c r="D25" s="9" t="s">
        <v>30</v>
      </c>
      <c r="E25" s="8" t="s">
        <v>67</v>
      </c>
      <c r="F25" s="10" t="s">
        <v>68</v>
      </c>
      <c r="G25" s="6"/>
      <c r="H25" s="6"/>
      <c r="I25" s="6"/>
      <c r="J25" s="11"/>
      <c r="K25" s="11"/>
      <c r="L25" s="6"/>
      <c r="M25" s="12" t="str">
        <f ca="1">IFERROR(IF(ISBLANK(INDIRECT("K25")), NA(), INDIRECT("K25")), "-")</f>
        <v>-</v>
      </c>
    </row>
    <row r="26" spans="2:13" ht="69.599999999999994" x14ac:dyDescent="0.25">
      <c r="B26" s="7" t="str">
        <f t="shared" ca="1" si="0"/>
        <v>Not Bidding</v>
      </c>
      <c r="C26" s="8">
        <v>3558955</v>
      </c>
      <c r="D26" s="9" t="s">
        <v>30</v>
      </c>
      <c r="E26" s="8" t="s">
        <v>69</v>
      </c>
      <c r="F26" s="10" t="s">
        <v>70</v>
      </c>
      <c r="G26" s="6"/>
      <c r="H26" s="6"/>
      <c r="I26" s="6"/>
      <c r="J26" s="11"/>
      <c r="K26" s="11"/>
      <c r="L26" s="6"/>
      <c r="M26" s="12" t="str">
        <f ca="1">IFERROR(IF(ISBLANK(INDIRECT("K26")), NA(), INDIRECT("K26")), "-")</f>
        <v>-</v>
      </c>
    </row>
    <row r="27" spans="2:13" ht="52.2" x14ac:dyDescent="0.25">
      <c r="B27" s="7" t="str">
        <f t="shared" ca="1" si="0"/>
        <v>Not Bidding</v>
      </c>
      <c r="C27" s="8">
        <v>3558956</v>
      </c>
      <c r="D27" s="9" t="s">
        <v>30</v>
      </c>
      <c r="E27" s="8" t="s">
        <v>71</v>
      </c>
      <c r="F27" s="10" t="s">
        <v>72</v>
      </c>
      <c r="G27" s="6"/>
      <c r="H27" s="6"/>
      <c r="I27" s="6"/>
      <c r="J27" s="11"/>
      <c r="K27" s="11"/>
      <c r="L27" s="6"/>
      <c r="M27" s="12" t="str">
        <f ca="1">IFERROR(IF(ISBLANK(INDIRECT("K27")), NA(), INDIRECT("K27")), "-")</f>
        <v>-</v>
      </c>
    </row>
    <row r="28" spans="2:13" ht="69.599999999999994" x14ac:dyDescent="0.25">
      <c r="B28" s="7" t="str">
        <f t="shared" ca="1" si="0"/>
        <v>Not Bidding</v>
      </c>
      <c r="C28" s="8">
        <v>3558957</v>
      </c>
      <c r="D28" s="9" t="s">
        <v>30</v>
      </c>
      <c r="E28" s="8" t="s">
        <v>73</v>
      </c>
      <c r="F28" s="10" t="s">
        <v>74</v>
      </c>
      <c r="G28" s="6"/>
      <c r="H28" s="6"/>
      <c r="I28" s="6"/>
      <c r="J28" s="11"/>
      <c r="K28" s="11"/>
      <c r="L28" s="6"/>
      <c r="M28" s="12" t="str">
        <f ca="1">IFERROR(IF(ISBLANK(INDIRECT("K28")), NA(), INDIRECT("K28")), "-")</f>
        <v>-</v>
      </c>
    </row>
    <row r="29" spans="2:13" ht="69.599999999999994" x14ac:dyDescent="0.25">
      <c r="B29" s="7" t="str">
        <f t="shared" ca="1" si="0"/>
        <v>Not Bidding</v>
      </c>
      <c r="C29" s="8">
        <v>3558958</v>
      </c>
      <c r="D29" s="9" t="s">
        <v>30</v>
      </c>
      <c r="E29" s="8" t="s">
        <v>75</v>
      </c>
      <c r="F29" s="10" t="s">
        <v>76</v>
      </c>
      <c r="G29" s="6"/>
      <c r="H29" s="6"/>
      <c r="I29" s="6"/>
      <c r="J29" s="11"/>
      <c r="K29" s="11"/>
      <c r="L29" s="6"/>
      <c r="M29" s="12" t="str">
        <f ca="1">IFERROR(IF(ISBLANK(INDIRECT("K29")), NA(), INDIRECT("K29")), "-")</f>
        <v>-</v>
      </c>
    </row>
    <row r="30" spans="2:13" ht="69.599999999999994" x14ac:dyDescent="0.25">
      <c r="B30" s="7" t="str">
        <f t="shared" ca="1" si="0"/>
        <v>Not Bidding</v>
      </c>
      <c r="C30" s="8">
        <v>3558959</v>
      </c>
      <c r="D30" s="9" t="s">
        <v>30</v>
      </c>
      <c r="E30" s="8" t="s">
        <v>77</v>
      </c>
      <c r="F30" s="10" t="s">
        <v>78</v>
      </c>
      <c r="G30" s="6"/>
      <c r="H30" s="6"/>
      <c r="I30" s="6"/>
      <c r="J30" s="11"/>
      <c r="K30" s="11"/>
      <c r="L30" s="6"/>
      <c r="M30" s="12" t="str">
        <f ca="1">IFERROR(IF(ISBLANK(INDIRECT("K30")), NA(), INDIRECT("K30")), "-")</f>
        <v>-</v>
      </c>
    </row>
    <row r="31" spans="2:13" ht="69.599999999999994" x14ac:dyDescent="0.25">
      <c r="B31" s="7" t="str">
        <f t="shared" ca="1" si="0"/>
        <v>Not Bidding</v>
      </c>
      <c r="C31" s="8">
        <v>3558960</v>
      </c>
      <c r="D31" s="9" t="s">
        <v>30</v>
      </c>
      <c r="E31" s="8" t="s">
        <v>79</v>
      </c>
      <c r="F31" s="10" t="s">
        <v>80</v>
      </c>
      <c r="G31" s="6"/>
      <c r="H31" s="6"/>
      <c r="I31" s="6"/>
      <c r="J31" s="11"/>
      <c r="K31" s="11"/>
      <c r="L31" s="6"/>
      <c r="M31" s="12" t="str">
        <f ca="1">IFERROR(IF(ISBLANK(INDIRECT("K31")), NA(), INDIRECT("K31")), "-")</f>
        <v>-</v>
      </c>
    </row>
    <row r="32" spans="2:13" ht="69.599999999999994" x14ac:dyDescent="0.25">
      <c r="B32" s="7" t="str">
        <f t="shared" ca="1" si="0"/>
        <v>Not Bidding</v>
      </c>
      <c r="C32" s="8">
        <v>3558961</v>
      </c>
      <c r="D32" s="9" t="s">
        <v>30</v>
      </c>
      <c r="E32" s="8" t="s">
        <v>81</v>
      </c>
      <c r="F32" s="10" t="s">
        <v>82</v>
      </c>
      <c r="G32" s="6"/>
      <c r="H32" s="6"/>
      <c r="I32" s="6"/>
      <c r="J32" s="11"/>
      <c r="K32" s="11"/>
      <c r="L32" s="6"/>
      <c r="M32" s="12" t="str">
        <f ca="1">IFERROR(IF(ISBLANK(INDIRECT("K32")), NA(), INDIRECT("K32")), "-")</f>
        <v>-</v>
      </c>
    </row>
    <row r="33" spans="2:13" ht="50.1" customHeight="1" x14ac:dyDescent="0.25">
      <c r="B33" s="18" t="s">
        <v>83</v>
      </c>
      <c r="C33" s="13"/>
      <c r="D33" s="13"/>
      <c r="E33" s="13"/>
      <c r="F33" s="13"/>
      <c r="G33" s="13"/>
      <c r="H33" s="13"/>
      <c r="I33" s="13"/>
      <c r="J33" s="14"/>
      <c r="K33" s="14"/>
      <c r="L33" s="13"/>
      <c r="M33" s="14">
        <f ca="1">SUM(M7:M32)</f>
        <v>0</v>
      </c>
    </row>
    <row r="35" spans="2:13" ht="50.1" customHeight="1" x14ac:dyDescent="0.25">
      <c r="B35" s="18" t="s">
        <v>84</v>
      </c>
      <c r="C35" s="13"/>
      <c r="D35" s="13"/>
      <c r="E35" s="13"/>
      <c r="F35" s="13"/>
      <c r="G35" s="13"/>
      <c r="H35" s="13"/>
      <c r="I35" s="13"/>
      <c r="J35" s="14"/>
      <c r="K35" s="14"/>
      <c r="L35" s="13"/>
      <c r="M35" s="14">
        <f ca="1">SUM(M7:M32)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57" operator="beginsWith" text="Error">
      <formula>LEFT(B3,LEN("Error"))="Error"</formula>
    </cfRule>
    <cfRule type="beginsWith" dxfId="9" priority="58" operator="beginsWith" text="Success">
      <formula>LEFT(B3,LEN("Success"))="Success"</formula>
    </cfRule>
  </conditionalFormatting>
  <conditionalFormatting sqref="B7:B34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N32">
    <cfRule type="expression" dxfId="6" priority="144">
      <formula>MOD(ROW($E7),2)=1</formula>
    </cfRule>
  </conditionalFormatting>
  <conditionalFormatting sqref="D7:D34">
    <cfRule type="expression" dxfId="5" priority="59">
      <formula>$D7="Bid"</formula>
    </cfRule>
    <cfRule type="expression" dxfId="4" priority="60">
      <formula>$D7="No Bid"</formula>
    </cfRule>
  </conditionalFormatting>
  <conditionalFormatting sqref="G3:L3">
    <cfRule type="beginsWith" dxfId="3" priority="143" operator="beginsWith" text="Error">
      <formula>LEFT(G3,LEN("Error"))="Error"</formula>
    </cfRule>
  </conditionalFormatting>
  <conditionalFormatting sqref="G7:M34">
    <cfRule type="expression" dxfId="2" priority="61">
      <formula>$D7="No Bid"</formula>
    </cfRule>
  </conditionalFormatting>
  <conditionalFormatting sqref="G33:M33">
    <cfRule type="expression" dxfId="1" priority="145">
      <formula>NOT(ISBLANK(G33)) * NOT(ISNUMBER(G33))</formula>
    </cfRule>
  </conditionalFormatting>
  <conditionalFormatting sqref="G35:M35">
    <cfRule type="expression" dxfId="0" priority="152">
      <formula>NOT(ISBLANK(G35)) * NOT(ISNUMBER(G35))</formula>
    </cfRule>
  </conditionalFormatting>
  <dataValidations count="1">
    <dataValidation type="list" showErrorMessage="1" errorTitle="Error - Invalid Input" error="Please select an item from the drop-down list." sqref="D7:D32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2025-12-22T20:33:53Z</dcterms:created>
  <dcterms:modified xsi:type="dcterms:W3CDTF">2026-01-15T16:01:47Z</dcterms:modified>
  <cp:category/>
</cp:coreProperties>
</file>