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I:\CONTRACTS\469 Rock Salt\26469\RFP\"/>
    </mc:Choice>
  </mc:AlternateContent>
  <xr:revisionPtr revIDLastSave="0" documentId="13_ncr:1_{7E4EAFD4-48E8-4FC1-AF9D-D40ABBB4C94B}" xr6:coauthVersionLast="47" xr6:coauthVersionMax="47" xr10:uidLastSave="{00000000-0000-0000-0000-000000000000}"/>
  <workbookProtection lockStructure="1"/>
  <bookViews>
    <workbookView xWindow="28680" yWindow="-120" windowWidth="29040" windowHeight="15720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" l="1"/>
  <c r="L3" i="2"/>
  <c r="K3" i="2"/>
  <c r="J3" i="2"/>
  <c r="Q16" i="2"/>
  <c r="Q17" i="2"/>
  <c r="B17" i="2"/>
  <c r="B11" i="2"/>
  <c r="Q10" i="2"/>
  <c r="B18" i="2"/>
  <c r="B10" i="2"/>
  <c r="B16" i="2"/>
  <c r="B19" i="2"/>
  <c r="Q11" i="2"/>
  <c r="Q9" i="2"/>
  <c r="Q8" i="2"/>
  <c r="Q19" i="2"/>
  <c r="B8" i="2"/>
  <c r="Q15" i="2"/>
  <c r="Q18" i="2"/>
  <c r="B9" i="2"/>
  <c r="B15" i="2"/>
  <c r="B3" i="2" l="1"/>
  <c r="Q22" i="2"/>
  <c r="Q12" i="2"/>
  <c r="Q20" i="2"/>
</calcChain>
</file>

<file path=xl/sharedStrings.xml><?xml version="1.0" encoding="utf-8"?>
<sst xmlns="http://schemas.openxmlformats.org/spreadsheetml/2006/main" count="79" uniqueCount="62">
  <si>
    <t>55262aabc08ccdd8c1aacb3111a16b352bb8e7a67f3086461b0dc2e6c584e7986423ae372c04786a95f0e13f67ba03e0946021fc1592fd667badff66856913f1lrerDOV6y68ytHMrz0MOlIc1f++2Pg+PxSWDg69YpeykIG0Vww8G8eh5v92468Bb</t>
  </si>
  <si>
    <t>26469 Appendix B - Pricing (BT-15GO)</t>
  </si>
  <si>
    <t>Vendors do not have to bid every line to be considered.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</si>
  <si>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</si>
  <si>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</si>
  <si>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</si>
  <si>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Text</t>
  </si>
  <si>
    <t>Numeric</t>
  </si>
  <si>
    <t>Status</t>
  </si>
  <si>
    <t>Bid/No Bid Decision</t>
  </si>
  <si>
    <t>#</t>
  </si>
  <si>
    <t>Item</t>
  </si>
  <si>
    <t>Supplier Part #</t>
  </si>
  <si>
    <t>Name</t>
  </si>
  <si>
    <t>Description</t>
  </si>
  <si>
    <t>UNSPSC</t>
  </si>
  <si>
    <t>List Price</t>
  </si>
  <si>
    <t>Price</t>
  </si>
  <si>
    <t>UOM</t>
  </si>
  <si>
    <t>UOM Quantity</t>
  </si>
  <si>
    <t>Manufacturer</t>
  </si>
  <si>
    <t>Manufacturer Part #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</si>
  <si>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</si>
  <si>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</si>
  <si>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</si>
  <si>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</si>
  <si>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</si>
  <si>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</si>
  <si>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BidTableItemResponse:325787</t>
  </si>
  <si>
    <t>BidTableItemResponse:325788</t>
  </si>
  <si>
    <t>BidTableItemResponse:325789</t>
  </si>
  <si>
    <t>BidTableItemResponse:325790</t>
  </si>
  <si>
    <t>BidTableItemResponse:325791</t>
  </si>
  <si>
    <t>BidTableItemResponse:325786</t>
  </si>
  <si>
    <t>BidTableItemResponse:325792</t>
  </si>
  <si>
    <t>BidTableItemResponse:325793</t>
  </si>
  <si>
    <t>BidTableItemResponse:325794</t>
  </si>
  <si>
    <t>BidTableItemResponse:325795</t>
  </si>
  <si>
    <t>BidTableFormula:162342</t>
  </si>
  <si>
    <t>Road Salt</t>
  </si>
  <si>
    <t>No Bid</t>
  </si>
  <si>
    <t>#1-1</t>
  </si>
  <si>
    <t xml:space="preserve">
Road Salt Delivery/ Pick up To DelDOT &amp; Non-DelDOT Locations - North District - New Castle County (Per Ton)
</t>
  </si>
  <si>
    <t>#1-2</t>
  </si>
  <si>
    <t xml:space="preserve">
Road Salt Delivery/ Pick up To DelDOT &amp; Non-DelDOT Locations - Canal District - New Castle County (Per Ton)
</t>
  </si>
  <si>
    <t>#1-3</t>
  </si>
  <si>
    <t xml:space="preserve">
Road Salt Delivery/ Pick up To DelDOT &amp; Non-DelDOT Locations - Central District - Kent County (Per Ton)
</t>
  </si>
  <si>
    <t>#1-4</t>
  </si>
  <si>
    <t xml:space="preserve">
Road Salt Delivery/ Pick up To DelDOT &amp; Non-DelDOT Locations - South District - Sussex County (Per Ton)
</t>
  </si>
  <si>
    <t>Basket Total</t>
  </si>
  <si>
    <t>Ice Melt</t>
  </si>
  <si>
    <t>#2-1</t>
  </si>
  <si>
    <t xml:space="preserve">
Bagged Ice Melt (Individual 50lb Bag)
</t>
  </si>
  <si>
    <t>#2-2</t>
  </si>
  <si>
    <t xml:space="preserve">
Bagged Ice Melt (Pallet -49 - 50lb Bags)
</t>
  </si>
  <si>
    <t>#2-3</t>
  </si>
  <si>
    <t xml:space="preserve">
Bagged Ice Melt (1/2 Truck - 9 Pallets - 441 50lb Bags)
</t>
  </si>
  <si>
    <t>#2-4</t>
  </si>
  <si>
    <t xml:space="preserve">
Bagged Ice Melt (Full Truck - 18 Pallets - 882 50lb Bags)
</t>
  </si>
  <si>
    <t>#2-5</t>
  </si>
  <si>
    <t xml:space="preserve">
5 Gallon Bucket - Magnesium Chloride Pellets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</si>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</sst>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11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  <family val="2"/>
    </font>
    <font>
      <b/>
      <sz val="12"/>
      <color rgb="FF070707"/>
      <name val="Arial"/>
      <family val="2"/>
    </font>
    <font>
      <b/>
      <sz val="12"/>
      <color rgb="FF407B9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3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workbookViewId="0">
      <selection activeCell="B14" sqref="B14:E14"/>
    </sheetView>
  </sheetViews>
  <sheetFormatPr defaultRowHeight="15" x14ac:dyDescent="0.25"/>
  <cols>
    <col min="2" max="5" width="25" customWidth="1"/>
    <col min="702" max="702" width="9.08984375" hidden="1"/>
  </cols>
  <sheetData>
    <row r="2" spans="2:5" ht="80.099999999999994" customHeight="1" x14ac:dyDescent="0.25"/>
    <row r="8" spans="2:5" ht="32.1" customHeight="1" x14ac:dyDescent="0.25">
      <c r="B8" s="16" t="s">
        <v>1</v>
      </c>
      <c r="C8" s="17"/>
      <c r="D8" s="17"/>
      <c r="E8" s="17"/>
    </row>
    <row r="10" spans="2:5" ht="18" customHeight="1" x14ac:dyDescent="0.25">
      <c r="B10" s="18" t="s">
        <v>2</v>
      </c>
      <c r="C10" s="17"/>
      <c r="D10" s="17"/>
      <c r="E10" s="17"/>
    </row>
    <row r="12" spans="2:5" ht="28.2" x14ac:dyDescent="0.25">
      <c r="B12" s="2" t="s">
        <v>3</v>
      </c>
    </row>
    <row r="14" spans="2:5" ht="399.9" customHeight="1" x14ac:dyDescent="0.25">
      <c r="B14" s="19" t="s">
        <v>4</v>
      </c>
      <c r="C14" s="19"/>
      <c r="D14" s="19"/>
      <c r="E14" s="19"/>
    </row>
    <row r="702" spans="702:702" x14ac:dyDescent="0.25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22"/>
  <sheetViews>
    <sheetView tabSelected="1" workbookViewId="0">
      <pane xSplit="6" ySplit="5" topLeftCell="G6" activePane="bottomRight" state="frozen"/>
      <selection pane="topRight"/>
      <selection pane="bottomLeft"/>
      <selection pane="bottomRight" activeCell="G4" sqref="G4:P4"/>
    </sheetView>
  </sheetViews>
  <sheetFormatPr defaultRowHeight="15" x14ac:dyDescent="0.25"/>
  <cols>
    <col min="2" max="2" width="30" customWidth="1"/>
    <col min="3" max="3" width="5" hidden="1" customWidth="1"/>
    <col min="4" max="5" width="10" customWidth="1"/>
    <col min="6" max="6" width="50" customWidth="1"/>
    <col min="7" max="17" width="15" customWidth="1"/>
  </cols>
  <sheetData>
    <row r="2" spans="2:17" ht="28.2" x14ac:dyDescent="0.25">
      <c r="B2" s="2" t="s">
        <v>5</v>
      </c>
    </row>
    <row r="3" spans="2:17" ht="32.1" customHeight="1" x14ac:dyDescent="0.25">
      <c r="B3" s="3" t="str">
        <f ca="1">IF((COUNTIF(B7:B21, "Error*") + COUNTIF(G3:P3, "Error*")) &gt; 0, "Error: Check cell(s)" &amp;IF(COUNTIF(B7:B21, "Error*") &gt; 0, (" " &amp; ADDRESS(7 + MATCH("Error*", B7:B21, 0) - 1, COLUMN(), 4)), "") &amp; IF(COUNTIF(G3:P3, "Error*") &gt; 0, (" " &amp; ADDRESS(ROW(), 7 + MATCH("Error*", G3:P3, 0) - 1, 4)), ""), "Success: All data is valid!")</f>
        <v>Success: All data is valid!</v>
      </c>
      <c r="C3" s="5"/>
      <c r="D3" s="5"/>
      <c r="E3" s="5"/>
      <c r="F3" s="5"/>
      <c r="G3" s="5"/>
      <c r="H3" s="5"/>
      <c r="I3" s="5"/>
      <c r="J3" s="5" t="str">
        <f>IFERROR("Error: Cell " &amp; ADDRESS((7 + MATCH(FALSE, INDEX(NOT(NOT(ISNUMBER(J7:J21)) * NOT(ISBLANK(J7:J21))), 0), 0) - 1), COLUMN(), 4) &amp; " must be Numeric", "")</f>
        <v/>
      </c>
      <c r="K3" s="5" t="str">
        <f>IFERROR("Error: Cell " &amp; ADDRESS((7 + MATCH(FALSE, INDEX(NOT(NOT(ISNUMBER(K7:K21)) * NOT(ISBLANK(K7:K21))), 0), 0) - 1), COLUMN(), 4) &amp; " must be Numeric", "")</f>
        <v/>
      </c>
      <c r="L3" s="5" t="str">
        <f>IFERROR("Error: Cell " &amp; ADDRESS((7 + MATCH(FALSE, INDEX(NOT(NOT(ISNUMBER(L7:L21)) * NOT(ISBLANK(L7:L21))), 0), 0) - 1), COLUMN(), 4) &amp; " must be Numeric", "")</f>
        <v/>
      </c>
      <c r="M3" s="5"/>
      <c r="N3" s="5" t="str">
        <f>IFERROR("Error: Cell " &amp; ADDRESS((7 + MATCH(FALSE, INDEX(NOT(NOT(ISNUMBER(N7:N21)) * NOT(ISBLANK(N7:N21))), 0), 0) - 1), COLUMN(), 4) &amp; " must be Numeric", "")</f>
        <v/>
      </c>
      <c r="O3" s="5"/>
      <c r="P3" s="5"/>
      <c r="Q3" s="5"/>
    </row>
    <row r="4" spans="2:17" ht="24.9" customHeight="1" x14ac:dyDescent="0.25">
      <c r="B4" s="1"/>
      <c r="C4" s="1"/>
      <c r="D4" s="1"/>
      <c r="E4" s="1"/>
      <c r="F4" s="1"/>
      <c r="G4" s="22" t="s">
        <v>6</v>
      </c>
      <c r="H4" s="22" t="s">
        <v>6</v>
      </c>
      <c r="I4" s="22" t="s">
        <v>6</v>
      </c>
      <c r="J4" s="22" t="s">
        <v>7</v>
      </c>
      <c r="K4" s="22" t="s">
        <v>7</v>
      </c>
      <c r="L4" s="22" t="s">
        <v>7</v>
      </c>
      <c r="M4" s="22" t="s">
        <v>6</v>
      </c>
      <c r="N4" s="22" t="s">
        <v>7</v>
      </c>
      <c r="O4" s="22" t="s">
        <v>6</v>
      </c>
      <c r="P4" s="22" t="s">
        <v>6</v>
      </c>
      <c r="Q4" s="1"/>
    </row>
    <row r="5" spans="2:17" ht="39.9" customHeight="1" x14ac:dyDescent="0.25">
      <c r="B5" s="20" t="s">
        <v>8</v>
      </c>
      <c r="C5" s="4"/>
      <c r="D5" s="21" t="s">
        <v>9</v>
      </c>
      <c r="E5" s="20" t="s">
        <v>10</v>
      </c>
      <c r="F5" s="20" t="s">
        <v>11</v>
      </c>
      <c r="G5" s="21" t="s">
        <v>12</v>
      </c>
      <c r="H5" s="21" t="s">
        <v>13</v>
      </c>
      <c r="I5" s="21" t="s">
        <v>14</v>
      </c>
      <c r="J5" s="21" t="s">
        <v>15</v>
      </c>
      <c r="K5" s="21" t="s">
        <v>16</v>
      </c>
      <c r="L5" s="21" t="s">
        <v>17</v>
      </c>
      <c r="M5" s="21" t="s">
        <v>18</v>
      </c>
      <c r="N5" s="21" t="s">
        <v>19</v>
      </c>
      <c r="O5" s="21" t="s">
        <v>20</v>
      </c>
      <c r="P5" s="21" t="s">
        <v>21</v>
      </c>
      <c r="Q5" s="20" t="s">
        <v>22</v>
      </c>
    </row>
    <row r="6" spans="2:17" hidden="1" x14ac:dyDescent="0.25"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29</v>
      </c>
      <c r="I6" s="1" t="s">
        <v>30</v>
      </c>
      <c r="J6" s="1" t="s">
        <v>31</v>
      </c>
      <c r="K6" s="1" t="s">
        <v>32</v>
      </c>
      <c r="L6" s="1" t="s">
        <v>33</v>
      </c>
      <c r="M6" s="1" t="s">
        <v>34</v>
      </c>
      <c r="N6" s="1" t="s">
        <v>35</v>
      </c>
      <c r="O6" s="1" t="s">
        <v>36</v>
      </c>
      <c r="P6" s="1" t="s">
        <v>37</v>
      </c>
      <c r="Q6" s="1" t="s">
        <v>38</v>
      </c>
    </row>
    <row r="7" spans="2:17" ht="50.1" customHeight="1" x14ac:dyDescent="0.25">
      <c r="B7" s="6" t="s">
        <v>39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2:17" ht="87" x14ac:dyDescent="0.25">
      <c r="B8" s="8" t="str">
        <f ca="1">IF(D8 = "No Bid", IFERROR("Error: Clear values for '" &amp; INDIRECT(ADDRESS(5, (7 + MATCH(TRUE, INDEX(NOT(ISBLANK(G8:P8)), 0, 0), 0) - 1))) &amp; "' in cell " &amp; ADDRESS(ROW(), (7 + MATCH(TRUE, INDEX(NOT(ISBLANK(G8:P8)), 0, 0), 0) - 1), 4) &amp; " or select 'Bid'", "Not Bidding"), IF(D8 = "Bid", IFERROR("Error: Missing value for '" &amp; INDIRECT(ADDRESS(5, (7 + MATCH(TRUE, INDEX(ISBLANK(G8:P8), 0, 0), 0) - 1))) &amp; "' in cell " &amp; ADDRESS(ROW(), (7 + MATCH(TRUE, INDEX(ISBLANK(G8:P8), 0, 0), 0) - 1), 4), "Success: All values provided"), "Error: Invalid Bid/No Bid Decision"))</f>
        <v>Not Bidding</v>
      </c>
      <c r="C8" s="9">
        <v>3740538</v>
      </c>
      <c r="D8" s="10" t="s">
        <v>40</v>
      </c>
      <c r="E8" s="9" t="s">
        <v>41</v>
      </c>
      <c r="F8" s="11" t="s">
        <v>42</v>
      </c>
      <c r="G8" s="7"/>
      <c r="H8" s="7"/>
      <c r="I8" s="7"/>
      <c r="J8" s="7"/>
      <c r="K8" s="12"/>
      <c r="L8" s="12"/>
      <c r="M8" s="7"/>
      <c r="N8" s="7"/>
      <c r="O8" s="7"/>
      <c r="P8" s="7"/>
      <c r="Q8" s="13" t="str">
        <f ca="1">IFERROR(IF(ISBLANK(INDIRECT("L8")), NA(), INDIRECT("L8")), "-")</f>
        <v>-</v>
      </c>
    </row>
    <row r="9" spans="2:17" ht="87" x14ac:dyDescent="0.25">
      <c r="B9" s="8" t="str">
        <f ca="1">IF(D9 = "No Bid", IFERROR("Error: Clear values for '" &amp; INDIRECT(ADDRESS(5, (7 + MATCH(TRUE, INDEX(NOT(ISBLANK(G9:P9)), 0, 0), 0) - 1))) &amp; "' in cell " &amp; ADDRESS(ROW(), (7 + MATCH(TRUE, INDEX(NOT(ISBLANK(G9:P9)), 0, 0), 0) - 1), 4) &amp; " or select 'Bid'", "Not Bidding"), IF(D9 = "Bid", IFERROR("Error: Missing value for '" &amp; INDIRECT(ADDRESS(5, (7 + MATCH(TRUE, INDEX(ISBLANK(G9:P9), 0, 0), 0) - 1))) &amp; "' in cell " &amp; ADDRESS(ROW(), (7 + MATCH(TRUE, INDEX(ISBLANK(G9:P9), 0, 0), 0) - 1), 4), "Success: All values provided"), "Error: Invalid Bid/No Bid Decision"))</f>
        <v>Not Bidding</v>
      </c>
      <c r="C9" s="9">
        <v>3740541</v>
      </c>
      <c r="D9" s="10" t="s">
        <v>40</v>
      </c>
      <c r="E9" s="9" t="s">
        <v>43</v>
      </c>
      <c r="F9" s="11" t="s">
        <v>44</v>
      </c>
      <c r="G9" s="7"/>
      <c r="H9" s="7"/>
      <c r="I9" s="7"/>
      <c r="J9" s="7"/>
      <c r="K9" s="12"/>
      <c r="L9" s="12"/>
      <c r="M9" s="7"/>
      <c r="N9" s="7"/>
      <c r="O9" s="7"/>
      <c r="P9" s="7"/>
      <c r="Q9" s="13" t="str">
        <f ca="1">IFERROR(IF(ISBLANK(INDIRECT("L9")), NA(), INDIRECT("L9")), "-")</f>
        <v>-</v>
      </c>
    </row>
    <row r="10" spans="2:17" ht="87" x14ac:dyDescent="0.25">
      <c r="B10" s="8" t="str">
        <f ca="1">IF(D10 = "No Bid", IFERROR("Error: Clear values for '" &amp; INDIRECT(ADDRESS(5, (7 + MATCH(TRUE, INDEX(NOT(ISBLANK(G10:P10)), 0, 0), 0) - 1))) &amp; "' in cell " &amp; ADDRESS(ROW(), (7 + MATCH(TRUE, INDEX(NOT(ISBLANK(G10:P10)), 0, 0), 0) - 1), 4) &amp; " or select 'Bid'", "Not Bidding"), IF(D10 = "Bid", IFERROR("Error: Missing value for '" &amp; INDIRECT(ADDRESS(5, (7 + MATCH(TRUE, INDEX(ISBLANK(G10:P10), 0, 0), 0) - 1))) &amp; "' in cell " &amp; ADDRESS(ROW(), (7 + MATCH(TRUE, INDEX(ISBLANK(G10:P10), 0, 0), 0) - 1), 4), "Success: All values provided"), "Error: Invalid Bid/No Bid Decision"))</f>
        <v>Not Bidding</v>
      </c>
      <c r="C10" s="9">
        <v>3740542</v>
      </c>
      <c r="D10" s="10" t="s">
        <v>40</v>
      </c>
      <c r="E10" s="9" t="s">
        <v>45</v>
      </c>
      <c r="F10" s="11" t="s">
        <v>46</v>
      </c>
      <c r="G10" s="7"/>
      <c r="H10" s="7"/>
      <c r="I10" s="7"/>
      <c r="J10" s="7"/>
      <c r="K10" s="12"/>
      <c r="L10" s="12"/>
      <c r="M10" s="7"/>
      <c r="N10" s="7"/>
      <c r="O10" s="7"/>
      <c r="P10" s="7"/>
      <c r="Q10" s="13" t="str">
        <f ca="1">IFERROR(IF(ISBLANK(INDIRECT("L10")), NA(), INDIRECT("L10")), "-")</f>
        <v>-</v>
      </c>
    </row>
    <row r="11" spans="2:17" ht="87" x14ac:dyDescent="0.25">
      <c r="B11" s="8" t="str">
        <f ca="1">IF(D11 = "No Bid", IFERROR("Error: Clear values for '" &amp; INDIRECT(ADDRESS(5, (7 + MATCH(TRUE, INDEX(NOT(ISBLANK(G11:P11)), 0, 0), 0) - 1))) &amp; "' in cell " &amp; ADDRESS(ROW(), (7 + MATCH(TRUE, INDEX(NOT(ISBLANK(G11:P11)), 0, 0), 0) - 1), 4) &amp; " or select 'Bid'", "Not Bidding"), IF(D11 = "Bid", IFERROR("Error: Missing value for '" &amp; INDIRECT(ADDRESS(5, (7 + MATCH(TRUE, INDEX(ISBLANK(G11:P11), 0, 0), 0) - 1))) &amp; "' in cell " &amp; ADDRESS(ROW(), (7 + MATCH(TRUE, INDEX(ISBLANK(G11:P11), 0, 0), 0) - 1), 4), "Success: All values provided"), "Error: Invalid Bid/No Bid Decision"))</f>
        <v>Not Bidding</v>
      </c>
      <c r="C11" s="9">
        <v>3740543</v>
      </c>
      <c r="D11" s="10" t="s">
        <v>40</v>
      </c>
      <c r="E11" s="9" t="s">
        <v>47</v>
      </c>
      <c r="F11" s="11" t="s">
        <v>48</v>
      </c>
      <c r="G11" s="7"/>
      <c r="H11" s="7"/>
      <c r="I11" s="7"/>
      <c r="J11" s="7"/>
      <c r="K11" s="12"/>
      <c r="L11" s="12"/>
      <c r="M11" s="7"/>
      <c r="N11" s="7"/>
      <c r="O11" s="7"/>
      <c r="P11" s="7"/>
      <c r="Q11" s="13" t="str">
        <f ca="1">IFERROR(IF(ISBLANK(INDIRECT("L11")), NA(), INDIRECT("L11")), "-")</f>
        <v>-</v>
      </c>
    </row>
    <row r="12" spans="2:17" ht="50.1" customHeight="1" x14ac:dyDescent="0.25">
      <c r="B12" s="20" t="s">
        <v>49</v>
      </c>
      <c r="C12" s="14"/>
      <c r="D12" s="14"/>
      <c r="E12" s="14"/>
      <c r="F12" s="14"/>
      <c r="G12" s="14"/>
      <c r="H12" s="14"/>
      <c r="I12" s="14"/>
      <c r="J12" s="14"/>
      <c r="K12" s="15"/>
      <c r="L12" s="15"/>
      <c r="M12" s="14"/>
      <c r="N12" s="14"/>
      <c r="O12" s="14"/>
      <c r="P12" s="14"/>
      <c r="Q12" s="15">
        <f ca="1">SUM(Q8:Q11)</f>
        <v>0</v>
      </c>
    </row>
    <row r="14" spans="2:17" ht="50.1" customHeight="1" x14ac:dyDescent="0.25">
      <c r="B14" s="6" t="s">
        <v>50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2:17" ht="52.2" x14ac:dyDescent="0.25">
      <c r="B15" s="8" t="str">
        <f ca="1">IF(D15 = "No Bid", IFERROR("Error: Clear values for '" &amp; INDIRECT(ADDRESS(5, (7 + MATCH(TRUE, INDEX(NOT(ISBLANK(G15:P15)), 0, 0), 0) - 1))) &amp; "' in cell " &amp; ADDRESS(ROW(), (7 + MATCH(TRUE, INDEX(NOT(ISBLANK(G15:P15)), 0, 0), 0) - 1), 4) &amp; " or select 'Bid'", "Not Bidding"), IF(D15 = "Bid", IFERROR("Error: Missing value for '" &amp; INDIRECT(ADDRESS(5, (7 + MATCH(TRUE, INDEX(ISBLANK(G15:P15), 0, 0), 0) - 1))) &amp; "' in cell " &amp; ADDRESS(ROW(), (7 + MATCH(TRUE, INDEX(ISBLANK(G15:P15), 0, 0), 0) - 1), 4), "Success: All values provided"), "Error: Invalid Bid/No Bid Decision"))</f>
        <v>Not Bidding</v>
      </c>
      <c r="C15" s="9">
        <v>3740557</v>
      </c>
      <c r="D15" s="10" t="s">
        <v>40</v>
      </c>
      <c r="E15" s="9" t="s">
        <v>51</v>
      </c>
      <c r="F15" s="11" t="s">
        <v>52</v>
      </c>
      <c r="G15" s="7"/>
      <c r="H15" s="7"/>
      <c r="I15" s="7"/>
      <c r="J15" s="7"/>
      <c r="K15" s="12"/>
      <c r="L15" s="12"/>
      <c r="M15" s="7"/>
      <c r="N15" s="7"/>
      <c r="O15" s="7"/>
      <c r="P15" s="7"/>
      <c r="Q15" s="13" t="str">
        <f ca="1">IFERROR(IF(ISBLANK(INDIRECT("L15")), NA(), INDIRECT("L15")), "-")</f>
        <v>-</v>
      </c>
    </row>
    <row r="16" spans="2:17" ht="52.2" x14ac:dyDescent="0.25">
      <c r="B16" s="8" t="str">
        <f ca="1">IF(D16 = "No Bid", IFERROR("Error: Clear values for '" &amp; INDIRECT(ADDRESS(5, (7 + MATCH(TRUE, INDEX(NOT(ISBLANK(G16:P16)), 0, 0), 0) - 1))) &amp; "' in cell " &amp; ADDRESS(ROW(), (7 + MATCH(TRUE, INDEX(NOT(ISBLANK(G16:P16)), 0, 0), 0) - 1), 4) &amp; " or select 'Bid'", "Not Bidding"), IF(D16 = "Bid", IFERROR("Error: Missing value for '" &amp; INDIRECT(ADDRESS(5, (7 + MATCH(TRUE, INDEX(ISBLANK(G16:P16), 0, 0), 0) - 1))) &amp; "' in cell " &amp; ADDRESS(ROW(), (7 + MATCH(TRUE, INDEX(ISBLANK(G16:P16), 0, 0), 0) - 1), 4), "Success: All values provided"), "Error: Invalid Bid/No Bid Decision"))</f>
        <v>Not Bidding</v>
      </c>
      <c r="C16" s="9">
        <v>3740558</v>
      </c>
      <c r="D16" s="10" t="s">
        <v>40</v>
      </c>
      <c r="E16" s="9" t="s">
        <v>53</v>
      </c>
      <c r="F16" s="11" t="s">
        <v>54</v>
      </c>
      <c r="G16" s="7"/>
      <c r="H16" s="7"/>
      <c r="I16" s="7"/>
      <c r="J16" s="7"/>
      <c r="K16" s="12"/>
      <c r="L16" s="12"/>
      <c r="M16" s="7"/>
      <c r="N16" s="7"/>
      <c r="O16" s="7"/>
      <c r="P16" s="7"/>
      <c r="Q16" s="13" t="str">
        <f ca="1">IFERROR(IF(ISBLANK(INDIRECT("L16")), NA(), INDIRECT("L16")), "-")</f>
        <v>-</v>
      </c>
    </row>
    <row r="17" spans="2:17" ht="69.599999999999994" x14ac:dyDescent="0.25">
      <c r="B17" s="8" t="str">
        <f ca="1">IF(D17 = "No Bid", IFERROR("Error: Clear values for '" &amp; INDIRECT(ADDRESS(5, (7 + MATCH(TRUE, INDEX(NOT(ISBLANK(G17:P17)), 0, 0), 0) - 1))) &amp; "' in cell " &amp; ADDRESS(ROW(), (7 + MATCH(TRUE, INDEX(NOT(ISBLANK(G17:P17)), 0, 0), 0) - 1), 4) &amp; " or select 'Bid'", "Not Bidding"), IF(D17 = "Bid", IFERROR("Error: Missing value for '" &amp; INDIRECT(ADDRESS(5, (7 + MATCH(TRUE, INDEX(ISBLANK(G17:P17), 0, 0), 0) - 1))) &amp; "' in cell " &amp; ADDRESS(ROW(), (7 + MATCH(TRUE, INDEX(ISBLANK(G17:P17), 0, 0), 0) - 1), 4), "Success: All values provided"), "Error: Invalid Bid/No Bid Decision"))</f>
        <v>Not Bidding</v>
      </c>
      <c r="C17" s="9">
        <v>3740559</v>
      </c>
      <c r="D17" s="10" t="s">
        <v>40</v>
      </c>
      <c r="E17" s="9" t="s">
        <v>55</v>
      </c>
      <c r="F17" s="11" t="s">
        <v>56</v>
      </c>
      <c r="G17" s="7"/>
      <c r="H17" s="7"/>
      <c r="I17" s="7"/>
      <c r="J17" s="7"/>
      <c r="K17" s="12"/>
      <c r="L17" s="12"/>
      <c r="M17" s="7"/>
      <c r="N17" s="7"/>
      <c r="O17" s="7"/>
      <c r="P17" s="7"/>
      <c r="Q17" s="13" t="str">
        <f ca="1">IFERROR(IF(ISBLANK(INDIRECT("L17")), NA(), INDIRECT("L17")), "-")</f>
        <v>-</v>
      </c>
    </row>
    <row r="18" spans="2:17" ht="69.599999999999994" x14ac:dyDescent="0.25">
      <c r="B18" s="8" t="str">
        <f ca="1">IF(D18 = "No Bid", IFERROR("Error: Clear values for '" &amp; INDIRECT(ADDRESS(5, (7 + MATCH(TRUE, INDEX(NOT(ISBLANK(G18:P18)), 0, 0), 0) - 1))) &amp; "' in cell " &amp; ADDRESS(ROW(), (7 + MATCH(TRUE, INDEX(NOT(ISBLANK(G18:P18)), 0, 0), 0) - 1), 4) &amp; " or select 'Bid'", "Not Bidding"), IF(D18 = "Bid", IFERROR("Error: Missing value for '" &amp; INDIRECT(ADDRESS(5, (7 + MATCH(TRUE, INDEX(ISBLANK(G18:P18), 0, 0), 0) - 1))) &amp; "' in cell " &amp; ADDRESS(ROW(), (7 + MATCH(TRUE, INDEX(ISBLANK(G18:P18), 0, 0), 0) - 1), 4), "Success: All values provided"), "Error: Invalid Bid/No Bid Decision"))</f>
        <v>Not Bidding</v>
      </c>
      <c r="C18" s="9">
        <v>3740560</v>
      </c>
      <c r="D18" s="10" t="s">
        <v>40</v>
      </c>
      <c r="E18" s="9" t="s">
        <v>57</v>
      </c>
      <c r="F18" s="11" t="s">
        <v>58</v>
      </c>
      <c r="G18" s="7"/>
      <c r="H18" s="7"/>
      <c r="I18" s="7"/>
      <c r="J18" s="7"/>
      <c r="K18" s="12"/>
      <c r="L18" s="12"/>
      <c r="M18" s="7"/>
      <c r="N18" s="7"/>
      <c r="O18" s="7"/>
      <c r="P18" s="7"/>
      <c r="Q18" s="13" t="str">
        <f ca="1">IFERROR(IF(ISBLANK(INDIRECT("L18")), NA(), INDIRECT("L18")), "-")</f>
        <v>-</v>
      </c>
    </row>
    <row r="19" spans="2:17" ht="52.2" x14ac:dyDescent="0.25">
      <c r="B19" s="8" t="str">
        <f ca="1">IF(D19 = "No Bid", IFERROR("Error: Clear values for '" &amp; INDIRECT(ADDRESS(5, (7 + MATCH(TRUE, INDEX(NOT(ISBLANK(G19:P19)), 0, 0), 0) - 1))) &amp; "' in cell " &amp; ADDRESS(ROW(), (7 + MATCH(TRUE, INDEX(NOT(ISBLANK(G19:P19)), 0, 0), 0) - 1), 4) &amp; " or select 'Bid'", "Not Bidding"), IF(D19 = "Bid", IFERROR("Error: Missing value for '" &amp; INDIRECT(ADDRESS(5, (7 + MATCH(TRUE, INDEX(ISBLANK(G19:P19), 0, 0), 0) - 1))) &amp; "' in cell " &amp; ADDRESS(ROW(), (7 + MATCH(TRUE, INDEX(ISBLANK(G19:P19), 0, 0), 0) - 1), 4), "Success: All values provided"), "Error: Invalid Bid/No Bid Decision"))</f>
        <v>Not Bidding</v>
      </c>
      <c r="C19" s="9">
        <v>3740563</v>
      </c>
      <c r="D19" s="10" t="s">
        <v>40</v>
      </c>
      <c r="E19" s="9" t="s">
        <v>59</v>
      </c>
      <c r="F19" s="11" t="s">
        <v>60</v>
      </c>
      <c r="G19" s="7"/>
      <c r="H19" s="7"/>
      <c r="I19" s="7"/>
      <c r="J19" s="7"/>
      <c r="K19" s="12"/>
      <c r="L19" s="12"/>
      <c r="M19" s="7"/>
      <c r="N19" s="7"/>
      <c r="O19" s="7"/>
      <c r="P19" s="7"/>
      <c r="Q19" s="13" t="str">
        <f ca="1">IFERROR(IF(ISBLANK(INDIRECT("L19")), NA(), INDIRECT("L19")), "-")</f>
        <v>-</v>
      </c>
    </row>
    <row r="20" spans="2:17" ht="50.1" customHeight="1" x14ac:dyDescent="0.25">
      <c r="B20" s="20" t="s">
        <v>49</v>
      </c>
      <c r="C20" s="14"/>
      <c r="D20" s="14"/>
      <c r="E20" s="14"/>
      <c r="F20" s="14"/>
      <c r="G20" s="14"/>
      <c r="H20" s="14"/>
      <c r="I20" s="14"/>
      <c r="J20" s="14"/>
      <c r="K20" s="15"/>
      <c r="L20" s="15"/>
      <c r="M20" s="14"/>
      <c r="N20" s="14"/>
      <c r="O20" s="14"/>
      <c r="P20" s="14"/>
      <c r="Q20" s="15">
        <f ca="1">SUM(Q15:Q19)</f>
        <v>0</v>
      </c>
    </row>
    <row r="22" spans="2:17" ht="50.1" customHeight="1" x14ac:dyDescent="0.25">
      <c r="B22" s="20" t="s">
        <v>61</v>
      </c>
      <c r="C22" s="14"/>
      <c r="D22" s="14"/>
      <c r="E22" s="14"/>
      <c r="F22" s="14"/>
      <c r="G22" s="14"/>
      <c r="H22" s="14"/>
      <c r="I22" s="14"/>
      <c r="J22" s="14"/>
      <c r="K22" s="15"/>
      <c r="L22" s="15"/>
      <c r="M22" s="14"/>
      <c r="N22" s="14"/>
      <c r="O22" s="14"/>
      <c r="P22" s="14"/>
      <c r="Q22" s="15">
        <f ca="1">SUM(Q8:Q11,Q15:Q19)</f>
        <v>0</v>
      </c>
    </row>
  </sheetData>
  <sheetProtection password="E36C" sheet="1" objects="1" scenarios="1" formatCells="0" formatColumns="0" formatRows="0" insertHyperlinks="0"/>
  <conditionalFormatting sqref="B3">
    <cfRule type="beginsWith" dxfId="12" priority="31" operator="beginsWith" text="Error">
      <formula>LEFT(B3,LEN("Error"))="Error"</formula>
    </cfRule>
    <cfRule type="beginsWith" dxfId="11" priority="32" operator="beginsWith" text="Success">
      <formula>LEFT(B3,LEN("Success"))="Success"</formula>
    </cfRule>
  </conditionalFormatting>
  <conditionalFormatting sqref="B7:B21">
    <cfRule type="beginsWith" dxfId="10" priority="1" operator="beginsWith" text="Error">
      <formula>LEFT(B7,LEN("Error"))="Error"</formula>
    </cfRule>
    <cfRule type="beginsWith" dxfId="9" priority="2" operator="beginsWith" text="Success">
      <formula>LEFT(B7,LEN("Success"))="Success"</formula>
    </cfRule>
  </conditionalFormatting>
  <conditionalFormatting sqref="B8:R11">
    <cfRule type="expression" dxfId="8" priority="79">
      <formula>MOD(ROW($E8),2)=1</formula>
    </cfRule>
  </conditionalFormatting>
  <conditionalFormatting sqref="B15:R19">
    <cfRule type="expression" dxfId="7" priority="91">
      <formula>MOD(ROW($E15),2)=1</formula>
    </cfRule>
  </conditionalFormatting>
  <conditionalFormatting sqref="D7:D21">
    <cfRule type="expression" dxfId="6" priority="33">
      <formula>$D7="Bid"</formula>
    </cfRule>
    <cfRule type="expression" dxfId="5" priority="34">
      <formula>$D7="No Bid"</formula>
    </cfRule>
  </conditionalFormatting>
  <conditionalFormatting sqref="G3:P3">
    <cfRule type="beginsWith" dxfId="4" priority="78" operator="beginsWith" text="Error">
      <formula>LEFT(G3,LEN("Error"))="Error"</formula>
    </cfRule>
  </conditionalFormatting>
  <conditionalFormatting sqref="G7:Q21">
    <cfRule type="expression" dxfId="3" priority="35">
      <formula>$D7="No Bid"</formula>
    </cfRule>
  </conditionalFormatting>
  <conditionalFormatting sqref="G12:Q12">
    <cfRule type="expression" dxfId="2" priority="80">
      <formula>NOT(ISBLANK(G12)) * NOT(ISNUMBER(G12))</formula>
    </cfRule>
  </conditionalFormatting>
  <conditionalFormatting sqref="G20:Q20">
    <cfRule type="expression" dxfId="1" priority="92">
      <formula>NOT(ISBLANK(G20)) * NOT(ISNUMBER(G20))</formula>
    </cfRule>
  </conditionalFormatting>
  <conditionalFormatting sqref="G22:Q22">
    <cfRule type="expression" dxfId="0" priority="103">
      <formula>NOT(ISBLANK(G22)) * NOT(ISNUMBER(G22))</formula>
    </cfRule>
  </conditionalFormatting>
  <dataValidations count="1">
    <dataValidation type="list" showErrorMessage="1" errorTitle="Error - Invalid Input" error="Please select an item from the drop-down list." sqref="D8:D11 D15:D19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Murphy, Lisa (OMB)</cp:lastModifiedBy>
  <dcterms:created xsi:type="dcterms:W3CDTF">2026-03-26T15:22:04Z</dcterms:created>
  <dcterms:modified xsi:type="dcterms:W3CDTF">2026-04-02T12:46:24Z</dcterms:modified>
  <cp:category/>
</cp:coreProperties>
</file>