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6\GSS26090-ENVELOPES Envelopes\Posting\Bid\"/>
    </mc:Choice>
  </mc:AlternateContent>
  <xr:revisionPtr revIDLastSave="0" documentId="8_{1D59C375-E037-4A90-9E88-36C35CD79F24}" xr6:coauthVersionLast="47" xr6:coauthVersionMax="47" xr10:uidLastSave="{00000000-0000-0000-0000-000000000000}"/>
  <workbookProtection lockStructure="1"/>
  <bookViews>
    <workbookView xWindow="-27240" yWindow="1560" windowWidth="21600" windowHeight="11295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L3" i="2"/>
  <c r="K3" i="2"/>
  <c r="J3" i="2"/>
  <c r="B14" i="2"/>
  <c r="B43" i="2"/>
  <c r="B35" i="2"/>
  <c r="B12" i="2"/>
  <c r="Q36" i="2"/>
  <c r="Q32" i="2"/>
  <c r="B26" i="2"/>
  <c r="B23" i="2"/>
  <c r="Q15" i="2"/>
  <c r="Q31" i="2"/>
  <c r="Q13" i="2"/>
  <c r="B18" i="2"/>
  <c r="B25" i="2"/>
  <c r="B13" i="2"/>
  <c r="B44" i="2"/>
  <c r="Q46" i="2"/>
  <c r="Q9" i="2"/>
  <c r="Q42" i="2"/>
  <c r="B36" i="2"/>
  <c r="B32" i="2"/>
  <c r="B46" i="2"/>
  <c r="Q35" i="2"/>
  <c r="B20" i="2"/>
  <c r="B8" i="2"/>
  <c r="B31" i="2"/>
  <c r="Q21" i="2"/>
  <c r="Q22" i="2"/>
  <c r="B11" i="2"/>
  <c r="Q18" i="2"/>
  <c r="Q16" i="2"/>
  <c r="B17" i="2"/>
  <c r="Q14" i="2"/>
  <c r="Q50" i="2"/>
  <c r="Q10" i="2"/>
  <c r="Q45" i="2"/>
  <c r="Q41" i="2"/>
  <c r="B16" i="2"/>
  <c r="Q26" i="2"/>
  <c r="Q44" i="2"/>
  <c r="Q12" i="2"/>
  <c r="Q8" i="2"/>
  <c r="B45" i="2"/>
  <c r="B19" i="2"/>
  <c r="B41" i="2"/>
  <c r="B24" i="2"/>
  <c r="B21" i="2"/>
  <c r="B10" i="2"/>
  <c r="Q34" i="2"/>
  <c r="Q37" i="2"/>
  <c r="Q33" i="2"/>
  <c r="B27" i="2"/>
  <c r="Q43" i="2"/>
  <c r="B15" i="2"/>
  <c r="Q11" i="2"/>
  <c r="Q20" i="2"/>
  <c r="B34" i="2"/>
  <c r="Q27" i="2"/>
  <c r="Q23" i="2"/>
  <c r="Q17" i="2"/>
  <c r="Q19" i="2"/>
  <c r="B37" i="2"/>
  <c r="B22" i="2"/>
  <c r="Q25" i="2"/>
  <c r="Q24" i="2"/>
  <c r="B33" i="2"/>
  <c r="B42" i="2"/>
  <c r="B9" i="2"/>
  <c r="B50" i="2"/>
  <c r="Q51" i="2" l="1"/>
  <c r="Q53" i="2"/>
  <c r="Q28" i="2"/>
  <c r="Q47" i="2"/>
  <c r="B3" i="2"/>
  <c r="Q38" i="2"/>
</calcChain>
</file>

<file path=xl/sharedStrings.xml><?xml version="1.0" encoding="utf-8"?>
<sst xmlns="http://schemas.openxmlformats.org/spreadsheetml/2006/main" count="157" uniqueCount="112">
  <si>
    <t>11e43e4078b01c945eb54579d04693c119bd8b38891dd7b5ece118efb8bd391497b3b372d6425b72f669df1a1635eae9ee58f01c8c0671d1403eaf3b11b1163a0pEOcdFnVo4vfEf3aXbOMhYLweGWa5k2HZwn1lkrsMzeRySQD/vBGet5Kh+cJ1tB</t>
  </si>
  <si>
    <t>Appendix B - Plain Envelope Cost Proposal (BT-25FV)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</si>
  <si>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</si>
  <si>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</si>
  <si>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</si>
  <si>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</si>
  <si>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</si>
  <si>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</si>
  <si>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</si>
  <si>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</si>
  <si>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Description</t>
  </si>
  <si>
    <t>Supplier Part #</t>
  </si>
  <si>
    <t>Name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</si>
  <si>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</si>
  <si>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</si>
  <si>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</si>
  <si>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</si>
  <si>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</si>
  <si>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</si>
  <si>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</si>
  <si>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</si>
  <si>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</si>
  <si>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</si>
  <si>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</si>
  <si>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</si>
  <si>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</si>
  <si>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BidTableItemResponse:292188</t>
  </si>
  <si>
    <t>BidTableItemResponse:292189</t>
  </si>
  <si>
    <t>BidTableItemResponse:292190</t>
  </si>
  <si>
    <t>BidTableItemResponse:292191</t>
  </si>
  <si>
    <t>BidTableItemResponse:292192</t>
  </si>
  <si>
    <t>BidTableItemResponse:292187</t>
  </si>
  <si>
    <t>BidTableItemResponse:292193</t>
  </si>
  <si>
    <t>BidTableItemResponse:292194</t>
  </si>
  <si>
    <t>BidTableItemResponse:292195</t>
  </si>
  <si>
    <t>BidTableItemResponse:292196</t>
  </si>
  <si>
    <t>BidTableFormula:147876</t>
  </si>
  <si>
    <t>Virgin White Envelopes</t>
  </si>
  <si>
    <t>No Bid</t>
  </si>
  <si>
    <t>#1-1</t>
  </si>
  <si>
    <t xml:space="preserve">
No. 10 Commercial Window Envelopes, Security Tint CB White Wove OSDS Hard Box, SFI Certified Sourcing, 4 1/8”x 9 1/2”, sub. 24, gummed closure, diagonal seams, 92 Bright, Commercial and Official Type, Tinted Blue Confetti, commercial flap, poly window
</t>
  </si>
  <si>
    <t>#1-2</t>
  </si>
  <si>
    <t xml:space="preserve">
No. 10 Commercial Envelopes Inside Tint White Wove OSDS Hard BoxSFI Certified Sourcing, 4 1/8”x 9 1/2”, sub. 24, gummed closure, diagonal seams, 92 Bright, Commercial and Official Type, Tinted Blue Confetti, commercial flap
</t>
  </si>
  <si>
    <t>#1-3</t>
  </si>
  <si>
    <t xml:space="preserve">
No. 10 Print Master (or equivalent),  4-1/8 x 9-1/2, diagonal seam, open side, #24 White Wove, regular gum, hard box packed, contour flap, No Window
</t>
  </si>
  <si>
    <t>#1-4</t>
  </si>
  <si>
    <t xml:space="preserve">
No. 10 Print Master (or equivalent),  4-1/8 x 9-1/2,  diagonal seam, open side, #24 White Wove, regular gum, hard box packed, contour flap; a. Poly Window: 1.125 x 4.5 Left: .875 Bottom: .5
</t>
  </si>
  <si>
    <t>#1-5</t>
  </si>
  <si>
    <t xml:space="preserve">
No. 10 white wove, 4 1/8 x 9 1/2, sub. 24, full gum flapping, diagonal seams, commercial flap"
</t>
  </si>
  <si>
    <t>#1-6</t>
  </si>
  <si>
    <t xml:space="preserve">
No. 10, poly window, 4 1/8 x 9 1/2, sub 24, full gum flapping, diagonal seams, commercial flap"
</t>
  </si>
  <si>
    <t>#1-7</t>
  </si>
  <si>
    <t xml:space="preserve">
No. 6 3/4, white wove, sub. 24, gum flapping, diagonal seams
</t>
  </si>
  <si>
    <t>#1-8</t>
  </si>
  <si>
    <t xml:space="preserve">
No. 9 white wove, 3 7/8 x 8 7/8, sub. 24, full gum flapping, diagonal seams, commercial flap"
</t>
  </si>
  <si>
    <t>#1-9</t>
  </si>
  <si>
    <t xml:space="preserve">
No. 9 colored wove, 3 7/8 x 8 7/8, pink, blue, gray or yellow, sub. 24, full gum flapping, diagonal seams, commercial flap"
</t>
  </si>
  <si>
    <t>#1-10</t>
  </si>
  <si>
    <t xml:space="preserve">
No. 9 White, security tint, full gum flapping, diagonal seams, commercial flap, sub 24, blue tint
</t>
  </si>
  <si>
    <t>#1-11</t>
  </si>
  <si>
    <t xml:space="preserve">
No. 10 Poly window, peel and seal
</t>
  </si>
  <si>
    <t>#1-12</t>
  </si>
  <si>
    <t xml:space="preserve">
No. 10 white wove, peel and seal
</t>
  </si>
  <si>
    <t>#1-13</t>
  </si>
  <si>
    <t xml:space="preserve">
No. 10, Glacier Mist, sub 24, writing vellum, commercial flap
</t>
  </si>
  <si>
    <t>#1-14</t>
  </si>
  <si>
    <t xml:space="preserve">
No. 10 white wove, 4 1/8 x 9 1/2, sub. 24, security tint, full gum flapping, diagonal seams, commercial flap"
</t>
  </si>
  <si>
    <t>#1-15</t>
  </si>
  <si>
    <t xml:space="preserve">
No. 10, 4 1/8 x 9 1/2, security tint, poly window 1 1/8" x 4 1/2", left 7/8", bottom 1/2", regular position, white wove, sub. 24, full gum flapping, diagonal seams, commercial flap"
</t>
  </si>
  <si>
    <t>#1-16</t>
  </si>
  <si>
    <t xml:space="preserve">
6 1/2 x 9 1/2, white wove, open end sub. 28, full gum flapping"
</t>
  </si>
  <si>
    <t>#1-17</t>
  </si>
  <si>
    <t xml:space="preserve">
9 x 12, white wove, open end sub. 28, full gum flapping"
</t>
  </si>
  <si>
    <t>#1-18</t>
  </si>
  <si>
    <t xml:space="preserve">
10 x 13, white wove, open end sub. 28, full gum flapping"
</t>
  </si>
  <si>
    <t>#1-19</t>
  </si>
  <si>
    <t xml:space="preserve">
No. 10, Special Double Window, security tint, white wove, sub. 24, full gum flapping, diagonal seams, commercial flap, top window 7/8 x 3 1/4, left 3/4", bottom 2 3/4", bottom window 1" x 4", left 3/4", bottom 5/8""
</t>
  </si>
  <si>
    <t>#1-20</t>
  </si>
  <si>
    <t xml:space="preserve">
No. 9 Print Master (or equivalent), 3-7/8 x 8-7/8 , diagonal seam, open side, #24 White Wove, regular gum, hard box packed, contour flap, blue confetti inside tint, a. Poly Window: 1.125 x 4.5 Left: .875 Bottom: .5
</t>
  </si>
  <si>
    <t>Basket Total</t>
  </si>
  <si>
    <t>Recycled White Envelopes</t>
  </si>
  <si>
    <t>#2-1</t>
  </si>
  <si>
    <t xml:space="preserve">
No. 10 Commercial Window Envelopes, Security Tint CB White Wove OSDS Hard Box, SFI Certified Sourcing, 4 1/8”x 9 1/2”, recycled, sub. 24, gummed closure, diagonal seams, 92 Bright, Commercial and Official Type, Tinted Blue Confetti, commercial flap, poly window
</t>
  </si>
  <si>
    <t>#2-2</t>
  </si>
  <si>
    <t xml:space="preserve">
No. 10 Diamond wove Commercial Envelopes, 4 1/8”x 9 1/2”, recycled, sub. 24, white, smooth, diagonal seams, Commercial and Official Type, gummed, commercial flap (Diamond Wove Envelopes must be shipped in hard boxes instead of traditional soft boxes to avoid damage)
</t>
  </si>
  <si>
    <t>#2-3</t>
  </si>
  <si>
    <t xml:space="preserve">
No. 9, 3 7/8 x 8 7/8, recycled, colored wove, pink, yellow, gray or blue, sub. 24, full gum flapping, diagonal seams, commercial flap"
</t>
  </si>
  <si>
    <t>#2-4</t>
  </si>
  <si>
    <t xml:space="preserve">
No. 10, recycled, 4 1/8 x 9 1/2, white wove, sub. 24, full gum flapping, diagonal seams, commercial flap"
</t>
  </si>
  <si>
    <t>#2-5</t>
  </si>
  <si>
    <t xml:space="preserve">
No. 10, 4 1/8 x 9 1/2, recycled, poly window 1 1/8" x 4 1/2", left 7/8", bottom 1/2", regular position, white wove, sub. 24, full gum flapping, diagonal seams, commercial flap"
</t>
  </si>
  <si>
    <t>#2-6</t>
  </si>
  <si>
    <t xml:space="preserve">
10 x 13, recycled, white wove, full gum flapping, open-end sub. 28"
</t>
  </si>
  <si>
    <t>#2-7</t>
  </si>
  <si>
    <t xml:space="preserve">
10 x 13, Tyvek, open end, sub 19 with Speedy-Grip strip or equivalent"
</t>
  </si>
  <si>
    <t>Kraft Brown Envelopes</t>
  </si>
  <si>
    <t>#3-1</t>
  </si>
  <si>
    <t xml:space="preserve">
Kraft brown 6 1/2 x 9 1/2 open end sub. 28, full gum flapping"
</t>
  </si>
  <si>
    <t>#3-2</t>
  </si>
  <si>
    <t xml:space="preserve">
Kraft brown, 9 x 12, open end sub. 28, full gum flapping"
</t>
  </si>
  <si>
    <t>#3-3</t>
  </si>
  <si>
    <t xml:space="preserve">
Kraft brown, #7, 3 1/2 x 6 1/2, sub 24, coin envelope
</t>
  </si>
  <si>
    <t>#3-4</t>
  </si>
  <si>
    <t xml:space="preserve">
Kraft brown, 12 x 15 1/2, open end, sub 28, full gum flap
</t>
  </si>
  <si>
    <t>#3-5</t>
  </si>
  <si>
    <t xml:space="preserve">
Kraft brown, 10 x 13, clasp, open end, full gum flapping, sub 32
</t>
  </si>
  <si>
    <t>#3-6</t>
  </si>
  <si>
    <t xml:space="preserve">
Kraft brown, 12 x 15 1/2 clasp, open end, full gum flapping, sub. 32"
</t>
  </si>
  <si>
    <t>Inter-Office Envelopes</t>
  </si>
  <si>
    <t>#4-1</t>
  </si>
  <si>
    <t xml:space="preserve">
10 x 13 open end, sub. 32, string and button, printed on both sides"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</si>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</sst>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0" x14ac:knownFonts="1">
    <font>
      <sz val="12"/>
      <color rgb="FF000000"/>
      <name val="Arial"/>
    </font>
    <font>
      <b/>
      <sz val="22"/>
      <color rgb="FF40404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8"/>
      <color rgb="FF40404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333333"/>
      <name val="Arial"/>
      <family val="2"/>
    </font>
    <font>
      <b/>
      <sz val="12"/>
      <color rgb="FF407B91"/>
      <name val="Arial"/>
      <family val="2"/>
    </font>
    <font>
      <b/>
      <sz val="12"/>
      <color rgb="FF07070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7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79.900000000000006" customHeight="1" x14ac:dyDescent="0.2"/>
    <row r="8" spans="2:5" ht="64.150000000000006" customHeight="1" x14ac:dyDescent="0.2">
      <c r="B8" s="19" t="s">
        <v>1</v>
      </c>
      <c r="C8" s="20"/>
      <c r="D8" s="20"/>
      <c r="E8" s="20"/>
    </row>
    <row r="10" spans="2:5" ht="27.75" x14ac:dyDescent="0.2">
      <c r="B10" s="2" t="s">
        <v>2</v>
      </c>
    </row>
    <row r="12" spans="2:5" ht="400.15" customHeight="1" x14ac:dyDescent="0.2">
      <c r="B12" s="21" t="s">
        <v>3</v>
      </c>
      <c r="C12" s="21"/>
      <c r="D12" s="21"/>
      <c r="E12" s="21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53"/>
  <sheetViews>
    <sheetView tabSelected="1" workbookViewId="0">
      <pane xSplit="6" ySplit="5" topLeftCell="G36" activePane="bottomRight" state="frozen"/>
      <selection pane="topRight"/>
      <selection pane="bottomLeft"/>
      <selection pane="bottomRight" activeCell="G5" activeCellId="1" sqref="D5 G5:P5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7" width="15" customWidth="1"/>
  </cols>
  <sheetData>
    <row r="2" spans="2:17" ht="27.75" x14ac:dyDescent="0.2">
      <c r="B2" s="2" t="s">
        <v>4</v>
      </c>
    </row>
    <row r="3" spans="2:17" ht="31.9" customHeight="1" x14ac:dyDescent="0.2">
      <c r="B3" s="3" t="str">
        <f ca="1">IF((COUNTIF(B7:B52, "Error*") + COUNTIF(G3:P3, "Error*")) &gt; 0, "Error: Check cell(s)" &amp;IF(COUNTIF(B7:B52, "Error*") &gt; 0, (" " &amp; ADDRESS(7 + MATCH("Error*", B7:B52, 0) - 1, COLUMN(), 4)), "") &amp; IF(COUNTIF(G3:P3, "Error*") &gt; 0, (" " &amp; ADDRESS(ROW(), 7 + MATCH("Error*", G3:P3,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 t="str">
        <f>IFERROR("Error: Cell " &amp; ADDRESS((7 + MATCH(FALSE, INDEX(NOT(NOT(ISNUMBER(J7:J52)) * NOT(ISBLANK(J7:J52))), 0), 0) - 1), COLUMN(), 4) &amp; " must be Numeric", "")</f>
        <v/>
      </c>
      <c r="K3" s="5" t="str">
        <f>IFERROR("Error: Cell " &amp; ADDRESS((7 + MATCH(FALSE, INDEX(NOT(NOT(ISNUMBER(K7:K52)) * NOT(ISBLANK(K7:K52))), 0), 0) - 1), COLUMN(), 4) &amp; " must be Numeric", "")</f>
        <v/>
      </c>
      <c r="L3" s="5" t="str">
        <f>IFERROR("Error: Cell " &amp; ADDRESS((7 + MATCH(FALSE, INDEX(NOT(NOT(ISNUMBER(L7:L52)) * NOT(ISBLANK(L7:L52))), 0), 0) - 1), COLUMN(), 4) &amp; " must be Numeric", "")</f>
        <v/>
      </c>
      <c r="M3" s="5"/>
      <c r="N3" s="5" t="str">
        <f>IFERROR("Error: Cell " &amp; ADDRESS((7 + MATCH(FALSE, INDEX(NOT(NOT(ISNUMBER(N7:N52)) * NOT(ISBLANK(N7:N52))), 0), 0) - 1), COLUMN(), 4) &amp; " must be Numeric", "")</f>
        <v/>
      </c>
      <c r="O3" s="5"/>
      <c r="P3" s="5"/>
      <c r="Q3" s="5"/>
    </row>
    <row r="4" spans="2:17" ht="25.15" customHeight="1" x14ac:dyDescent="0.2">
      <c r="B4" s="1"/>
      <c r="C4" s="1"/>
      <c r="D4" s="1"/>
      <c r="E4" s="1"/>
      <c r="F4" s="1"/>
      <c r="G4" s="17" t="s">
        <v>5</v>
      </c>
      <c r="H4" s="17" t="s">
        <v>5</v>
      </c>
      <c r="I4" s="17" t="s">
        <v>5</v>
      </c>
      <c r="J4" s="17" t="s">
        <v>6</v>
      </c>
      <c r="K4" s="17" t="s">
        <v>6</v>
      </c>
      <c r="L4" s="17" t="s">
        <v>6</v>
      </c>
      <c r="M4" s="17" t="s">
        <v>5</v>
      </c>
      <c r="N4" s="17" t="s">
        <v>6</v>
      </c>
      <c r="O4" s="17" t="s">
        <v>5</v>
      </c>
      <c r="P4" s="17" t="s">
        <v>5</v>
      </c>
      <c r="Q4" s="1"/>
    </row>
    <row r="5" spans="2:17" ht="40.15" customHeight="1" x14ac:dyDescent="0.2">
      <c r="B5" s="16" t="s">
        <v>7</v>
      </c>
      <c r="C5" s="4"/>
      <c r="D5" s="18" t="s">
        <v>8</v>
      </c>
      <c r="E5" s="16" t="s">
        <v>9</v>
      </c>
      <c r="F5" s="16" t="s">
        <v>10</v>
      </c>
      <c r="G5" s="18" t="s">
        <v>11</v>
      </c>
      <c r="H5" s="18" t="s">
        <v>12</v>
      </c>
      <c r="I5" s="18" t="s">
        <v>10</v>
      </c>
      <c r="J5" s="18" t="s">
        <v>13</v>
      </c>
      <c r="K5" s="18" t="s">
        <v>14</v>
      </c>
      <c r="L5" s="18" t="s">
        <v>15</v>
      </c>
      <c r="M5" s="18" t="s">
        <v>16</v>
      </c>
      <c r="N5" s="18" t="s">
        <v>17</v>
      </c>
      <c r="O5" s="18" t="s">
        <v>18</v>
      </c>
      <c r="P5" s="18" t="s">
        <v>19</v>
      </c>
      <c r="Q5" s="16" t="s">
        <v>20</v>
      </c>
    </row>
    <row r="6" spans="2:17" hidden="1" x14ac:dyDescent="0.2"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" t="s">
        <v>28</v>
      </c>
      <c r="J6" s="1" t="s">
        <v>29</v>
      </c>
      <c r="K6" s="1" t="s">
        <v>30</v>
      </c>
      <c r="L6" s="1" t="s">
        <v>31</v>
      </c>
      <c r="M6" s="1" t="s">
        <v>32</v>
      </c>
      <c r="N6" s="1" t="s">
        <v>33</v>
      </c>
      <c r="O6" s="1" t="s">
        <v>34</v>
      </c>
      <c r="P6" s="1" t="s">
        <v>35</v>
      </c>
      <c r="Q6" s="1" t="s">
        <v>36</v>
      </c>
    </row>
    <row r="7" spans="2:17" ht="49.9" customHeight="1" x14ac:dyDescent="0.2">
      <c r="B7" s="6" t="s">
        <v>37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144" x14ac:dyDescent="0.2">
      <c r="B8" s="8" t="str">
        <f t="shared" ref="B8:B27" ca="1" si="0">IF(D8 = "No Bid", IFERROR("Error: Clear values for '" &amp; INDIRECT(ADDRESS(5, (7 + MATCH(TRUE, INDEX(NOT(ISBLANK(G8:P8)), 0, 0), 0) - 1))) &amp; "' in cell " &amp; ADDRESS(ROW(), (7 + MATCH(TRUE, INDEX(NOT(ISBLANK(G8:P8)), 0, 0), 0) - 1), 4) &amp; " or select 'Bid'", "Not Bidding"), IF(D8 = "Bid", IFERROR("Error: Missing value for '" &amp; INDIRECT(ADDRESS(5, (7 + MATCH(TRUE, INDEX(ISBLANK(G8:P8), 0, 0), 0) - 1))) &amp; "' in cell " &amp; ADDRESS(ROW(), (7 + MATCH(TRUE, INDEX(ISBLANK(G8:P8), 0, 0), 0) - 1), 4), "Success: All values provided"), "Error: Invalid Bid/No Bid Decision"))</f>
        <v>Not Bidding</v>
      </c>
      <c r="C8" s="9">
        <v>3512992</v>
      </c>
      <c r="D8" s="10" t="s">
        <v>38</v>
      </c>
      <c r="E8" s="9" t="s">
        <v>39</v>
      </c>
      <c r="F8" s="11" t="s">
        <v>40</v>
      </c>
      <c r="G8" s="7"/>
      <c r="H8" s="7"/>
      <c r="I8" s="7"/>
      <c r="J8" s="7"/>
      <c r="K8" s="12"/>
      <c r="L8" s="12"/>
      <c r="M8" s="7"/>
      <c r="N8" s="7"/>
      <c r="O8" s="7"/>
      <c r="P8" s="7"/>
      <c r="Q8" s="13" t="str">
        <f ca="1">IFERROR(IF(ISBLANK(INDIRECT("L8")), NA(), INDIRECT("L8")), "-")</f>
        <v>-</v>
      </c>
    </row>
    <row r="9" spans="2:17" ht="144" x14ac:dyDescent="0.2">
      <c r="B9" s="8" t="str">
        <f t="shared" ca="1" si="0"/>
        <v>Not Bidding</v>
      </c>
      <c r="C9" s="9">
        <v>3512993</v>
      </c>
      <c r="D9" s="10" t="s">
        <v>38</v>
      </c>
      <c r="E9" s="9" t="s">
        <v>41</v>
      </c>
      <c r="F9" s="11" t="s">
        <v>42</v>
      </c>
      <c r="G9" s="7"/>
      <c r="H9" s="7"/>
      <c r="I9" s="7"/>
      <c r="J9" s="7"/>
      <c r="K9" s="12"/>
      <c r="L9" s="12"/>
      <c r="M9" s="7"/>
      <c r="N9" s="7"/>
      <c r="O9" s="7"/>
      <c r="P9" s="7"/>
      <c r="Q9" s="13" t="str">
        <f ca="1">IFERROR(IF(ISBLANK(INDIRECT("L9")), NA(), INDIRECT("L9")), "-")</f>
        <v>-</v>
      </c>
    </row>
    <row r="10" spans="2:17" ht="108" x14ac:dyDescent="0.2">
      <c r="B10" s="8" t="str">
        <f t="shared" ca="1" si="0"/>
        <v>Not Bidding</v>
      </c>
      <c r="C10" s="9">
        <v>3512994</v>
      </c>
      <c r="D10" s="10" t="s">
        <v>38</v>
      </c>
      <c r="E10" s="9" t="s">
        <v>43</v>
      </c>
      <c r="F10" s="11" t="s">
        <v>44</v>
      </c>
      <c r="G10" s="7"/>
      <c r="H10" s="7"/>
      <c r="I10" s="7"/>
      <c r="J10" s="7"/>
      <c r="K10" s="12"/>
      <c r="L10" s="12"/>
      <c r="M10" s="7"/>
      <c r="N10" s="7"/>
      <c r="O10" s="7"/>
      <c r="P10" s="7"/>
      <c r="Q10" s="13" t="str">
        <f ca="1">IFERROR(IF(ISBLANK(INDIRECT("L10")), NA(), INDIRECT("L10")), "-")</f>
        <v>-</v>
      </c>
    </row>
    <row r="11" spans="2:17" ht="126" x14ac:dyDescent="0.2">
      <c r="B11" s="8" t="str">
        <f t="shared" ca="1" si="0"/>
        <v>Not Bidding</v>
      </c>
      <c r="C11" s="9">
        <v>3512995</v>
      </c>
      <c r="D11" s="10" t="s">
        <v>38</v>
      </c>
      <c r="E11" s="9" t="s">
        <v>45</v>
      </c>
      <c r="F11" s="11" t="s">
        <v>46</v>
      </c>
      <c r="G11" s="7"/>
      <c r="H11" s="7"/>
      <c r="I11" s="7"/>
      <c r="J11" s="7"/>
      <c r="K11" s="12"/>
      <c r="L11" s="12"/>
      <c r="M11" s="7"/>
      <c r="N11" s="7"/>
      <c r="O11" s="7"/>
      <c r="P11" s="7"/>
      <c r="Q11" s="13" t="str">
        <f ca="1">IFERROR(IF(ISBLANK(INDIRECT("L11")), NA(), INDIRECT("L11")), "-")</f>
        <v>-</v>
      </c>
    </row>
    <row r="12" spans="2:17" ht="90" x14ac:dyDescent="0.2">
      <c r="B12" s="8" t="str">
        <f t="shared" ca="1" si="0"/>
        <v>Not Bidding</v>
      </c>
      <c r="C12" s="9">
        <v>3512996</v>
      </c>
      <c r="D12" s="10" t="s">
        <v>38</v>
      </c>
      <c r="E12" s="9" t="s">
        <v>47</v>
      </c>
      <c r="F12" s="11" t="s">
        <v>48</v>
      </c>
      <c r="G12" s="7"/>
      <c r="H12" s="7"/>
      <c r="I12" s="7"/>
      <c r="J12" s="7"/>
      <c r="K12" s="12"/>
      <c r="L12" s="12"/>
      <c r="M12" s="7"/>
      <c r="N12" s="7"/>
      <c r="O12" s="7"/>
      <c r="P12" s="7"/>
      <c r="Q12" s="13" t="str">
        <f ca="1">IFERROR(IF(ISBLANK(INDIRECT("L12")), NA(), INDIRECT("L12")), "-")</f>
        <v>-</v>
      </c>
    </row>
    <row r="13" spans="2:17" ht="90" x14ac:dyDescent="0.2">
      <c r="B13" s="8" t="str">
        <f t="shared" ca="1" si="0"/>
        <v>Not Bidding</v>
      </c>
      <c r="C13" s="9">
        <v>3512997</v>
      </c>
      <c r="D13" s="10" t="s">
        <v>38</v>
      </c>
      <c r="E13" s="9" t="s">
        <v>49</v>
      </c>
      <c r="F13" s="11" t="s">
        <v>50</v>
      </c>
      <c r="G13" s="7"/>
      <c r="H13" s="7"/>
      <c r="I13" s="7"/>
      <c r="J13" s="7"/>
      <c r="K13" s="12"/>
      <c r="L13" s="12"/>
      <c r="M13" s="7"/>
      <c r="N13" s="7"/>
      <c r="O13" s="7"/>
      <c r="P13" s="7"/>
      <c r="Q13" s="13" t="str">
        <f ca="1">IFERROR(IF(ISBLANK(INDIRECT("L13")), NA(), INDIRECT("L13")), "-")</f>
        <v>-</v>
      </c>
    </row>
    <row r="14" spans="2:17" ht="72" x14ac:dyDescent="0.2">
      <c r="B14" s="8" t="str">
        <f t="shared" ca="1" si="0"/>
        <v>Not Bidding</v>
      </c>
      <c r="C14" s="9">
        <v>3512998</v>
      </c>
      <c r="D14" s="10" t="s">
        <v>38</v>
      </c>
      <c r="E14" s="9" t="s">
        <v>51</v>
      </c>
      <c r="F14" s="11" t="s">
        <v>52</v>
      </c>
      <c r="G14" s="7"/>
      <c r="H14" s="7"/>
      <c r="I14" s="7"/>
      <c r="J14" s="7"/>
      <c r="K14" s="12"/>
      <c r="L14" s="12"/>
      <c r="M14" s="7"/>
      <c r="N14" s="7"/>
      <c r="O14" s="7"/>
      <c r="P14" s="7"/>
      <c r="Q14" s="13" t="str">
        <f ca="1">IFERROR(IF(ISBLANK(INDIRECT("L14")), NA(), INDIRECT("L14")), "-")</f>
        <v>-</v>
      </c>
    </row>
    <row r="15" spans="2:17" ht="72" x14ac:dyDescent="0.2">
      <c r="B15" s="8" t="str">
        <f t="shared" ca="1" si="0"/>
        <v>Not Bidding</v>
      </c>
      <c r="C15" s="9">
        <v>3512999</v>
      </c>
      <c r="D15" s="10" t="s">
        <v>38</v>
      </c>
      <c r="E15" s="9" t="s">
        <v>53</v>
      </c>
      <c r="F15" s="11" t="s">
        <v>54</v>
      </c>
      <c r="G15" s="7"/>
      <c r="H15" s="7"/>
      <c r="I15" s="7"/>
      <c r="J15" s="7"/>
      <c r="K15" s="12"/>
      <c r="L15" s="12"/>
      <c r="M15" s="7"/>
      <c r="N15" s="7"/>
      <c r="O15" s="7"/>
      <c r="P15" s="7"/>
      <c r="Q15" s="13" t="str">
        <f ca="1">IFERROR(IF(ISBLANK(INDIRECT("L15")), NA(), INDIRECT("L15")), "-")</f>
        <v>-</v>
      </c>
    </row>
    <row r="16" spans="2:17" ht="90" x14ac:dyDescent="0.2">
      <c r="B16" s="8" t="str">
        <f t="shared" ca="1" si="0"/>
        <v>Not Bidding</v>
      </c>
      <c r="C16" s="9">
        <v>3513000</v>
      </c>
      <c r="D16" s="10" t="s">
        <v>38</v>
      </c>
      <c r="E16" s="9" t="s">
        <v>55</v>
      </c>
      <c r="F16" s="11" t="s">
        <v>56</v>
      </c>
      <c r="G16" s="7"/>
      <c r="H16" s="7"/>
      <c r="I16" s="7"/>
      <c r="J16" s="7"/>
      <c r="K16" s="12"/>
      <c r="L16" s="12"/>
      <c r="M16" s="7"/>
      <c r="N16" s="7"/>
      <c r="O16" s="7"/>
      <c r="P16" s="7"/>
      <c r="Q16" s="13" t="str">
        <f ca="1">IFERROR(IF(ISBLANK(INDIRECT("L16")), NA(), INDIRECT("L16")), "-")</f>
        <v>-</v>
      </c>
    </row>
    <row r="17" spans="2:17" ht="90" x14ac:dyDescent="0.2">
      <c r="B17" s="8" t="str">
        <f t="shared" ca="1" si="0"/>
        <v>Not Bidding</v>
      </c>
      <c r="C17" s="9">
        <v>3513001</v>
      </c>
      <c r="D17" s="10" t="s">
        <v>38</v>
      </c>
      <c r="E17" s="9" t="s">
        <v>57</v>
      </c>
      <c r="F17" s="11" t="s">
        <v>58</v>
      </c>
      <c r="G17" s="7"/>
      <c r="H17" s="7"/>
      <c r="I17" s="7"/>
      <c r="J17" s="7"/>
      <c r="K17" s="12"/>
      <c r="L17" s="12"/>
      <c r="M17" s="7"/>
      <c r="N17" s="7"/>
      <c r="O17" s="7"/>
      <c r="P17" s="7"/>
      <c r="Q17" s="13" t="str">
        <f ca="1">IFERROR(IF(ISBLANK(INDIRECT("L17")), NA(), INDIRECT("L17")), "-")</f>
        <v>-</v>
      </c>
    </row>
    <row r="18" spans="2:17" ht="54" x14ac:dyDescent="0.2">
      <c r="B18" s="8" t="str">
        <f t="shared" ca="1" si="0"/>
        <v>Not Bidding</v>
      </c>
      <c r="C18" s="9">
        <v>3513002</v>
      </c>
      <c r="D18" s="10" t="s">
        <v>38</v>
      </c>
      <c r="E18" s="9" t="s">
        <v>59</v>
      </c>
      <c r="F18" s="11" t="s">
        <v>60</v>
      </c>
      <c r="G18" s="7"/>
      <c r="H18" s="7"/>
      <c r="I18" s="7"/>
      <c r="J18" s="7"/>
      <c r="K18" s="12"/>
      <c r="L18" s="12"/>
      <c r="M18" s="7"/>
      <c r="N18" s="7"/>
      <c r="O18" s="7"/>
      <c r="P18" s="7"/>
      <c r="Q18" s="13" t="str">
        <f ca="1">IFERROR(IF(ISBLANK(INDIRECT("L18")), NA(), INDIRECT("L18")), "-")</f>
        <v>-</v>
      </c>
    </row>
    <row r="19" spans="2:17" ht="54" x14ac:dyDescent="0.2">
      <c r="B19" s="8" t="str">
        <f t="shared" ca="1" si="0"/>
        <v>Not Bidding</v>
      </c>
      <c r="C19" s="9">
        <v>3513003</v>
      </c>
      <c r="D19" s="10" t="s">
        <v>38</v>
      </c>
      <c r="E19" s="9" t="s">
        <v>61</v>
      </c>
      <c r="F19" s="11" t="s">
        <v>62</v>
      </c>
      <c r="G19" s="7"/>
      <c r="H19" s="7"/>
      <c r="I19" s="7"/>
      <c r="J19" s="7"/>
      <c r="K19" s="12"/>
      <c r="L19" s="12"/>
      <c r="M19" s="7"/>
      <c r="N19" s="7"/>
      <c r="O19" s="7"/>
      <c r="P19" s="7"/>
      <c r="Q19" s="13" t="str">
        <f ca="1">IFERROR(IF(ISBLANK(INDIRECT("L19")), NA(), INDIRECT("L19")), "-")</f>
        <v>-</v>
      </c>
    </row>
    <row r="20" spans="2:17" ht="72" x14ac:dyDescent="0.2">
      <c r="B20" s="8" t="str">
        <f t="shared" ca="1" si="0"/>
        <v>Not Bidding</v>
      </c>
      <c r="C20" s="9">
        <v>3513004</v>
      </c>
      <c r="D20" s="10" t="s">
        <v>38</v>
      </c>
      <c r="E20" s="9" t="s">
        <v>63</v>
      </c>
      <c r="F20" s="11" t="s">
        <v>64</v>
      </c>
      <c r="G20" s="7"/>
      <c r="H20" s="7"/>
      <c r="I20" s="7"/>
      <c r="J20" s="7"/>
      <c r="K20" s="12"/>
      <c r="L20" s="12"/>
      <c r="M20" s="7"/>
      <c r="N20" s="7"/>
      <c r="O20" s="7"/>
      <c r="P20" s="7"/>
      <c r="Q20" s="13" t="str">
        <f ca="1">IFERROR(IF(ISBLANK(INDIRECT("L20")), NA(), INDIRECT("L20")), "-")</f>
        <v>-</v>
      </c>
    </row>
    <row r="21" spans="2:17" ht="90" x14ac:dyDescent="0.2">
      <c r="B21" s="8" t="str">
        <f t="shared" ca="1" si="0"/>
        <v>Not Bidding</v>
      </c>
      <c r="C21" s="9">
        <v>3513005</v>
      </c>
      <c r="D21" s="10" t="s">
        <v>38</v>
      </c>
      <c r="E21" s="9" t="s">
        <v>65</v>
      </c>
      <c r="F21" s="11" t="s">
        <v>66</v>
      </c>
      <c r="G21" s="7"/>
      <c r="H21" s="7"/>
      <c r="I21" s="7"/>
      <c r="J21" s="7"/>
      <c r="K21" s="12"/>
      <c r="L21" s="12"/>
      <c r="M21" s="7"/>
      <c r="N21" s="7"/>
      <c r="O21" s="7"/>
      <c r="P21" s="7"/>
      <c r="Q21" s="13" t="str">
        <f ca="1">IFERROR(IF(ISBLANK(INDIRECT("L21")), NA(), INDIRECT("L21")), "-")</f>
        <v>-</v>
      </c>
    </row>
    <row r="22" spans="2:17" ht="108" x14ac:dyDescent="0.2">
      <c r="B22" s="8" t="str">
        <f t="shared" ca="1" si="0"/>
        <v>Not Bidding</v>
      </c>
      <c r="C22" s="9">
        <v>3513006</v>
      </c>
      <c r="D22" s="10" t="s">
        <v>38</v>
      </c>
      <c r="E22" s="9" t="s">
        <v>67</v>
      </c>
      <c r="F22" s="11" t="s">
        <v>68</v>
      </c>
      <c r="G22" s="7"/>
      <c r="H22" s="7"/>
      <c r="I22" s="7"/>
      <c r="J22" s="7"/>
      <c r="K22" s="12"/>
      <c r="L22" s="12"/>
      <c r="M22" s="7"/>
      <c r="N22" s="7"/>
      <c r="O22" s="7"/>
      <c r="P22" s="7"/>
      <c r="Q22" s="13" t="str">
        <f ca="1">IFERROR(IF(ISBLANK(INDIRECT("L22")), NA(), INDIRECT("L22")), "-")</f>
        <v>-</v>
      </c>
    </row>
    <row r="23" spans="2:17" ht="72" x14ac:dyDescent="0.2">
      <c r="B23" s="8" t="str">
        <f t="shared" ca="1" si="0"/>
        <v>Not Bidding</v>
      </c>
      <c r="C23" s="9">
        <v>3513007</v>
      </c>
      <c r="D23" s="10" t="s">
        <v>38</v>
      </c>
      <c r="E23" s="9" t="s">
        <v>69</v>
      </c>
      <c r="F23" s="11" t="s">
        <v>70</v>
      </c>
      <c r="G23" s="7"/>
      <c r="H23" s="7"/>
      <c r="I23" s="7"/>
      <c r="J23" s="7"/>
      <c r="K23" s="12"/>
      <c r="L23" s="12"/>
      <c r="M23" s="7"/>
      <c r="N23" s="7"/>
      <c r="O23" s="7"/>
      <c r="P23" s="7"/>
      <c r="Q23" s="13" t="str">
        <f ca="1">IFERROR(IF(ISBLANK(INDIRECT("L23")), NA(), INDIRECT("L23")), "-")</f>
        <v>-</v>
      </c>
    </row>
    <row r="24" spans="2:17" ht="72" x14ac:dyDescent="0.2">
      <c r="B24" s="8" t="str">
        <f t="shared" ca="1" si="0"/>
        <v>Not Bidding</v>
      </c>
      <c r="C24" s="9">
        <v>3513008</v>
      </c>
      <c r="D24" s="10" t="s">
        <v>38</v>
      </c>
      <c r="E24" s="9" t="s">
        <v>71</v>
      </c>
      <c r="F24" s="11" t="s">
        <v>72</v>
      </c>
      <c r="G24" s="7"/>
      <c r="H24" s="7"/>
      <c r="I24" s="7"/>
      <c r="J24" s="7"/>
      <c r="K24" s="12"/>
      <c r="L24" s="12"/>
      <c r="M24" s="7"/>
      <c r="N24" s="7"/>
      <c r="O24" s="7"/>
      <c r="P24" s="7"/>
      <c r="Q24" s="13" t="str">
        <f ca="1">IFERROR(IF(ISBLANK(INDIRECT("L24")), NA(), INDIRECT("L24")), "-")</f>
        <v>-</v>
      </c>
    </row>
    <row r="25" spans="2:17" ht="72" x14ac:dyDescent="0.2">
      <c r="B25" s="8" t="str">
        <f t="shared" ca="1" si="0"/>
        <v>Not Bidding</v>
      </c>
      <c r="C25" s="9">
        <v>3513009</v>
      </c>
      <c r="D25" s="10" t="s">
        <v>38</v>
      </c>
      <c r="E25" s="9" t="s">
        <v>73</v>
      </c>
      <c r="F25" s="11" t="s">
        <v>74</v>
      </c>
      <c r="G25" s="7"/>
      <c r="H25" s="7"/>
      <c r="I25" s="7"/>
      <c r="J25" s="7"/>
      <c r="K25" s="12"/>
      <c r="L25" s="12"/>
      <c r="M25" s="7"/>
      <c r="N25" s="7"/>
      <c r="O25" s="7"/>
      <c r="P25" s="7"/>
      <c r="Q25" s="13" t="str">
        <f ca="1">IFERROR(IF(ISBLANK(INDIRECT("L25")), NA(), INDIRECT("L25")), "-")</f>
        <v>-</v>
      </c>
    </row>
    <row r="26" spans="2:17" ht="126" x14ac:dyDescent="0.2">
      <c r="B26" s="8" t="str">
        <f t="shared" ca="1" si="0"/>
        <v>Not Bidding</v>
      </c>
      <c r="C26" s="9">
        <v>3513010</v>
      </c>
      <c r="D26" s="10" t="s">
        <v>38</v>
      </c>
      <c r="E26" s="9" t="s">
        <v>75</v>
      </c>
      <c r="F26" s="11" t="s">
        <v>76</v>
      </c>
      <c r="G26" s="7"/>
      <c r="H26" s="7"/>
      <c r="I26" s="7"/>
      <c r="J26" s="7"/>
      <c r="K26" s="12"/>
      <c r="L26" s="12"/>
      <c r="M26" s="7"/>
      <c r="N26" s="7"/>
      <c r="O26" s="7"/>
      <c r="P26" s="7"/>
      <c r="Q26" s="13" t="str">
        <f ca="1">IFERROR(IF(ISBLANK(INDIRECT("L26")), NA(), INDIRECT("L26")), "-")</f>
        <v>-</v>
      </c>
    </row>
    <row r="27" spans="2:17" ht="126" x14ac:dyDescent="0.2">
      <c r="B27" s="8" t="str">
        <f t="shared" ca="1" si="0"/>
        <v>Not Bidding</v>
      </c>
      <c r="C27" s="9">
        <v>3513011</v>
      </c>
      <c r="D27" s="10" t="s">
        <v>38</v>
      </c>
      <c r="E27" s="9" t="s">
        <v>77</v>
      </c>
      <c r="F27" s="11" t="s">
        <v>78</v>
      </c>
      <c r="G27" s="7"/>
      <c r="H27" s="7"/>
      <c r="I27" s="7"/>
      <c r="J27" s="7"/>
      <c r="K27" s="12"/>
      <c r="L27" s="12"/>
      <c r="M27" s="7"/>
      <c r="N27" s="7"/>
      <c r="O27" s="7"/>
      <c r="P27" s="7"/>
      <c r="Q27" s="13" t="str">
        <f ca="1">IFERROR(IF(ISBLANK(INDIRECT("L27")), NA(), INDIRECT("L27")), "-")</f>
        <v>-</v>
      </c>
    </row>
    <row r="28" spans="2:17" ht="49.9" customHeight="1" x14ac:dyDescent="0.2">
      <c r="B28" s="16" t="s">
        <v>79</v>
      </c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4"/>
      <c r="N28" s="14"/>
      <c r="O28" s="14"/>
      <c r="P28" s="14"/>
      <c r="Q28" s="15">
        <f ca="1">SUM(Q8:Q27)</f>
        <v>0</v>
      </c>
    </row>
    <row r="30" spans="2:17" ht="49.9" customHeight="1" x14ac:dyDescent="0.2">
      <c r="B30" s="6" t="s">
        <v>80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44" x14ac:dyDescent="0.2">
      <c r="B31" s="8" t="str">
        <f t="shared" ref="B31:B37" ca="1" si="1">IF(D31 = "No Bid", IFERROR("Error: Clear values for '" &amp; INDIRECT(ADDRESS(5, (7 + MATCH(TRUE, INDEX(NOT(ISBLANK(G31:P31)), 0, 0), 0) - 1))) &amp; "' in cell " &amp; ADDRESS(ROW(), (7 + MATCH(TRUE, INDEX(NOT(ISBLANK(G31:P31)), 0, 0), 0) - 1), 4) &amp; " or select 'Bid'", "Not Bidding"), IF(D31 = "Bid", IFERROR("Error: Missing value for '" &amp; INDIRECT(ADDRESS(5, (7 + MATCH(TRUE, INDEX(ISBLANK(G31:P31), 0, 0), 0) - 1))) &amp; "' in cell " &amp; ADDRESS(ROW(), (7 + MATCH(TRUE, INDEX(ISBLANK(G31:P31), 0, 0), 0) - 1), 4), "Success: All values provided"), "Error: Invalid Bid/No Bid Decision"))</f>
        <v>Not Bidding</v>
      </c>
      <c r="C31" s="9">
        <v>3513012</v>
      </c>
      <c r="D31" s="10" t="s">
        <v>38</v>
      </c>
      <c r="E31" s="9" t="s">
        <v>81</v>
      </c>
      <c r="F31" s="11" t="s">
        <v>82</v>
      </c>
      <c r="G31" s="7"/>
      <c r="H31" s="7"/>
      <c r="I31" s="7"/>
      <c r="J31" s="7"/>
      <c r="K31" s="12"/>
      <c r="L31" s="12"/>
      <c r="M31" s="7"/>
      <c r="N31" s="7"/>
      <c r="O31" s="7"/>
      <c r="P31" s="7"/>
      <c r="Q31" s="13" t="str">
        <f ca="1">IFERROR(IF(ISBLANK(INDIRECT("L31")), NA(), INDIRECT("L31")), "-")</f>
        <v>-</v>
      </c>
    </row>
    <row r="32" spans="2:17" ht="162" x14ac:dyDescent="0.2">
      <c r="B32" s="8" t="str">
        <f t="shared" ca="1" si="1"/>
        <v>Not Bidding</v>
      </c>
      <c r="C32" s="9">
        <v>3513013</v>
      </c>
      <c r="D32" s="10" t="s">
        <v>38</v>
      </c>
      <c r="E32" s="9" t="s">
        <v>83</v>
      </c>
      <c r="F32" s="11" t="s">
        <v>84</v>
      </c>
      <c r="G32" s="7"/>
      <c r="H32" s="7"/>
      <c r="I32" s="7"/>
      <c r="J32" s="7"/>
      <c r="K32" s="12"/>
      <c r="L32" s="12"/>
      <c r="M32" s="7"/>
      <c r="N32" s="7"/>
      <c r="O32" s="7"/>
      <c r="P32" s="7"/>
      <c r="Q32" s="13" t="str">
        <f ca="1">IFERROR(IF(ISBLANK(INDIRECT("L32")), NA(), INDIRECT("L32")), "-")</f>
        <v>-</v>
      </c>
    </row>
    <row r="33" spans="2:17" ht="90" x14ac:dyDescent="0.2">
      <c r="B33" s="8" t="str">
        <f t="shared" ca="1" si="1"/>
        <v>Not Bidding</v>
      </c>
      <c r="C33" s="9">
        <v>3513014</v>
      </c>
      <c r="D33" s="10" t="s">
        <v>38</v>
      </c>
      <c r="E33" s="9" t="s">
        <v>85</v>
      </c>
      <c r="F33" s="11" t="s">
        <v>86</v>
      </c>
      <c r="G33" s="7"/>
      <c r="H33" s="7"/>
      <c r="I33" s="7"/>
      <c r="J33" s="7"/>
      <c r="K33" s="12"/>
      <c r="L33" s="12"/>
      <c r="M33" s="7"/>
      <c r="N33" s="7"/>
      <c r="O33" s="7"/>
      <c r="P33" s="7"/>
      <c r="Q33" s="13" t="str">
        <f ca="1">IFERROR(IF(ISBLANK(INDIRECT("L33")), NA(), INDIRECT("L33")), "-")</f>
        <v>-</v>
      </c>
    </row>
    <row r="34" spans="2:17" ht="90" x14ac:dyDescent="0.2">
      <c r="B34" s="8" t="str">
        <f t="shared" ca="1" si="1"/>
        <v>Not Bidding</v>
      </c>
      <c r="C34" s="9">
        <v>3513015</v>
      </c>
      <c r="D34" s="10" t="s">
        <v>38</v>
      </c>
      <c r="E34" s="9" t="s">
        <v>87</v>
      </c>
      <c r="F34" s="11" t="s">
        <v>88</v>
      </c>
      <c r="G34" s="7"/>
      <c r="H34" s="7"/>
      <c r="I34" s="7"/>
      <c r="J34" s="7"/>
      <c r="K34" s="12"/>
      <c r="L34" s="12"/>
      <c r="M34" s="7"/>
      <c r="N34" s="7"/>
      <c r="O34" s="7"/>
      <c r="P34" s="7"/>
      <c r="Q34" s="13" t="str">
        <f ca="1">IFERROR(IF(ISBLANK(INDIRECT("L34")), NA(), INDIRECT("L34")), "-")</f>
        <v>-</v>
      </c>
    </row>
    <row r="35" spans="2:17" ht="108" x14ac:dyDescent="0.2">
      <c r="B35" s="8" t="str">
        <f t="shared" ca="1" si="1"/>
        <v>Not Bidding</v>
      </c>
      <c r="C35" s="9">
        <v>3513016</v>
      </c>
      <c r="D35" s="10" t="s">
        <v>38</v>
      </c>
      <c r="E35" s="9" t="s">
        <v>89</v>
      </c>
      <c r="F35" s="11" t="s">
        <v>90</v>
      </c>
      <c r="G35" s="7"/>
      <c r="H35" s="7"/>
      <c r="I35" s="7"/>
      <c r="J35" s="7"/>
      <c r="K35" s="12"/>
      <c r="L35" s="12"/>
      <c r="M35" s="7"/>
      <c r="N35" s="7"/>
      <c r="O35" s="7"/>
      <c r="P35" s="7"/>
      <c r="Q35" s="13" t="str">
        <f ca="1">IFERROR(IF(ISBLANK(INDIRECT("L35")), NA(), INDIRECT("L35")), "-")</f>
        <v>-</v>
      </c>
    </row>
    <row r="36" spans="2:17" ht="72" x14ac:dyDescent="0.2">
      <c r="B36" s="8" t="str">
        <f t="shared" ca="1" si="1"/>
        <v>Not Bidding</v>
      </c>
      <c r="C36" s="9">
        <v>3513017</v>
      </c>
      <c r="D36" s="10" t="s">
        <v>38</v>
      </c>
      <c r="E36" s="9" t="s">
        <v>91</v>
      </c>
      <c r="F36" s="11" t="s">
        <v>92</v>
      </c>
      <c r="G36" s="7"/>
      <c r="H36" s="7"/>
      <c r="I36" s="7"/>
      <c r="J36" s="7"/>
      <c r="K36" s="12"/>
      <c r="L36" s="12"/>
      <c r="M36" s="7"/>
      <c r="N36" s="7"/>
      <c r="O36" s="7"/>
      <c r="P36" s="7"/>
      <c r="Q36" s="13" t="str">
        <f ca="1">IFERROR(IF(ISBLANK(INDIRECT("L36")), NA(), INDIRECT("L36")), "-")</f>
        <v>-</v>
      </c>
    </row>
    <row r="37" spans="2:17" ht="72" x14ac:dyDescent="0.2">
      <c r="B37" s="8" t="str">
        <f t="shared" ca="1" si="1"/>
        <v>Not Bidding</v>
      </c>
      <c r="C37" s="9">
        <v>3513018</v>
      </c>
      <c r="D37" s="10" t="s">
        <v>38</v>
      </c>
      <c r="E37" s="9" t="s">
        <v>93</v>
      </c>
      <c r="F37" s="11" t="s">
        <v>94</v>
      </c>
      <c r="G37" s="7"/>
      <c r="H37" s="7"/>
      <c r="I37" s="7"/>
      <c r="J37" s="7"/>
      <c r="K37" s="12"/>
      <c r="L37" s="12"/>
      <c r="M37" s="7"/>
      <c r="N37" s="7"/>
      <c r="O37" s="7"/>
      <c r="P37" s="7"/>
      <c r="Q37" s="13" t="str">
        <f ca="1">IFERROR(IF(ISBLANK(INDIRECT("L37")), NA(), INDIRECT("L37")), "-")</f>
        <v>-</v>
      </c>
    </row>
    <row r="38" spans="2:17" ht="49.9" customHeight="1" x14ac:dyDescent="0.2">
      <c r="B38" s="16" t="s">
        <v>79</v>
      </c>
      <c r="C38" s="14"/>
      <c r="D38" s="14"/>
      <c r="E38" s="14"/>
      <c r="F38" s="14"/>
      <c r="G38" s="14"/>
      <c r="H38" s="14"/>
      <c r="I38" s="14"/>
      <c r="J38" s="14"/>
      <c r="K38" s="15"/>
      <c r="L38" s="15"/>
      <c r="M38" s="14"/>
      <c r="N38" s="14"/>
      <c r="O38" s="14"/>
      <c r="P38" s="14"/>
      <c r="Q38" s="15">
        <f ca="1">SUM(Q31:Q37)</f>
        <v>0</v>
      </c>
    </row>
    <row r="40" spans="2:17" ht="49.9" customHeight="1" x14ac:dyDescent="0.2">
      <c r="B40" s="6" t="s">
        <v>95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ht="72" x14ac:dyDescent="0.2">
      <c r="B41" s="8" t="str">
        <f t="shared" ref="B41:B46" ca="1" si="2">IF(D41 = "No Bid", IFERROR("Error: Clear values for '" &amp; INDIRECT(ADDRESS(5, (7 + MATCH(TRUE, INDEX(NOT(ISBLANK(G41:P41)), 0, 0), 0) - 1))) &amp; "' in cell " &amp; ADDRESS(ROW(), (7 + MATCH(TRUE, INDEX(NOT(ISBLANK(G41:P41)), 0, 0), 0) - 1), 4) &amp; " or select 'Bid'", "Not Bidding"), IF(D41 = "Bid", IFERROR("Error: Missing value for '" &amp; INDIRECT(ADDRESS(5, (7 + MATCH(TRUE, INDEX(ISBLANK(G41:P41), 0, 0), 0) - 1))) &amp; "' in cell " &amp; ADDRESS(ROW(), (7 + MATCH(TRUE, INDEX(ISBLANK(G41:P41), 0, 0), 0) - 1), 4), "Success: All values provided"), "Error: Invalid Bid/No Bid Decision"))</f>
        <v>Not Bidding</v>
      </c>
      <c r="C41" s="9">
        <v>3513019</v>
      </c>
      <c r="D41" s="10" t="s">
        <v>38</v>
      </c>
      <c r="E41" s="9" t="s">
        <v>96</v>
      </c>
      <c r="F41" s="11" t="s">
        <v>97</v>
      </c>
      <c r="G41" s="7"/>
      <c r="H41" s="7"/>
      <c r="I41" s="7"/>
      <c r="J41" s="7"/>
      <c r="K41" s="12"/>
      <c r="L41" s="12"/>
      <c r="M41" s="7"/>
      <c r="N41" s="7"/>
      <c r="O41" s="7"/>
      <c r="P41" s="7"/>
      <c r="Q41" s="13" t="str">
        <f ca="1">IFERROR(IF(ISBLANK(INDIRECT("L41")), NA(), INDIRECT("L41")), "-")</f>
        <v>-</v>
      </c>
    </row>
    <row r="42" spans="2:17" ht="72" x14ac:dyDescent="0.2">
      <c r="B42" s="8" t="str">
        <f t="shared" ca="1" si="2"/>
        <v>Not Bidding</v>
      </c>
      <c r="C42" s="9">
        <v>3513020</v>
      </c>
      <c r="D42" s="10" t="s">
        <v>38</v>
      </c>
      <c r="E42" s="9" t="s">
        <v>98</v>
      </c>
      <c r="F42" s="11" t="s">
        <v>99</v>
      </c>
      <c r="G42" s="7"/>
      <c r="H42" s="7"/>
      <c r="I42" s="7"/>
      <c r="J42" s="7"/>
      <c r="K42" s="12"/>
      <c r="L42" s="12"/>
      <c r="M42" s="7"/>
      <c r="N42" s="7"/>
      <c r="O42" s="7"/>
      <c r="P42" s="7"/>
      <c r="Q42" s="13" t="str">
        <f ca="1">IFERROR(IF(ISBLANK(INDIRECT("L42")), NA(), INDIRECT("L42")), "-")</f>
        <v>-</v>
      </c>
    </row>
    <row r="43" spans="2:17" ht="72" x14ac:dyDescent="0.2">
      <c r="B43" s="8" t="str">
        <f t="shared" ca="1" si="2"/>
        <v>Not Bidding</v>
      </c>
      <c r="C43" s="9">
        <v>3513021</v>
      </c>
      <c r="D43" s="10" t="s">
        <v>38</v>
      </c>
      <c r="E43" s="9" t="s">
        <v>100</v>
      </c>
      <c r="F43" s="11" t="s">
        <v>101</v>
      </c>
      <c r="G43" s="7"/>
      <c r="H43" s="7"/>
      <c r="I43" s="7"/>
      <c r="J43" s="7"/>
      <c r="K43" s="12"/>
      <c r="L43" s="12"/>
      <c r="M43" s="7"/>
      <c r="N43" s="7"/>
      <c r="O43" s="7"/>
      <c r="P43" s="7"/>
      <c r="Q43" s="13" t="str">
        <f ca="1">IFERROR(IF(ISBLANK(INDIRECT("L43")), NA(), INDIRECT("L43")), "-")</f>
        <v>-</v>
      </c>
    </row>
    <row r="44" spans="2:17" ht="72" x14ac:dyDescent="0.2">
      <c r="B44" s="8" t="str">
        <f t="shared" ca="1" si="2"/>
        <v>Not Bidding</v>
      </c>
      <c r="C44" s="9">
        <v>3513022</v>
      </c>
      <c r="D44" s="10" t="s">
        <v>38</v>
      </c>
      <c r="E44" s="9" t="s">
        <v>102</v>
      </c>
      <c r="F44" s="11" t="s">
        <v>103</v>
      </c>
      <c r="G44" s="7"/>
      <c r="H44" s="7"/>
      <c r="I44" s="7"/>
      <c r="J44" s="7"/>
      <c r="K44" s="12"/>
      <c r="L44" s="12"/>
      <c r="M44" s="7"/>
      <c r="N44" s="7"/>
      <c r="O44" s="7"/>
      <c r="P44" s="7"/>
      <c r="Q44" s="13" t="str">
        <f ca="1">IFERROR(IF(ISBLANK(INDIRECT("L44")), NA(), INDIRECT("L44")), "-")</f>
        <v>-</v>
      </c>
    </row>
    <row r="45" spans="2:17" ht="72" x14ac:dyDescent="0.2">
      <c r="B45" s="8" t="str">
        <f t="shared" ca="1" si="2"/>
        <v>Not Bidding</v>
      </c>
      <c r="C45" s="9">
        <v>3513023</v>
      </c>
      <c r="D45" s="10" t="s">
        <v>38</v>
      </c>
      <c r="E45" s="9" t="s">
        <v>104</v>
      </c>
      <c r="F45" s="11" t="s">
        <v>105</v>
      </c>
      <c r="G45" s="7"/>
      <c r="H45" s="7"/>
      <c r="I45" s="7"/>
      <c r="J45" s="7"/>
      <c r="K45" s="12"/>
      <c r="L45" s="12"/>
      <c r="M45" s="7"/>
      <c r="N45" s="7"/>
      <c r="O45" s="7"/>
      <c r="P45" s="7"/>
      <c r="Q45" s="13" t="str">
        <f ca="1">IFERROR(IF(ISBLANK(INDIRECT("L45")), NA(), INDIRECT("L45")), "-")</f>
        <v>-</v>
      </c>
    </row>
    <row r="46" spans="2:17" ht="72" x14ac:dyDescent="0.2">
      <c r="B46" s="8" t="str">
        <f t="shared" ca="1" si="2"/>
        <v>Not Bidding</v>
      </c>
      <c r="C46" s="9">
        <v>3513024</v>
      </c>
      <c r="D46" s="10" t="s">
        <v>38</v>
      </c>
      <c r="E46" s="9" t="s">
        <v>106</v>
      </c>
      <c r="F46" s="11" t="s">
        <v>107</v>
      </c>
      <c r="G46" s="7"/>
      <c r="H46" s="7"/>
      <c r="I46" s="7"/>
      <c r="J46" s="7"/>
      <c r="K46" s="12"/>
      <c r="L46" s="12"/>
      <c r="M46" s="7"/>
      <c r="N46" s="7"/>
      <c r="O46" s="7"/>
      <c r="P46" s="7"/>
      <c r="Q46" s="13" t="str">
        <f ca="1">IFERROR(IF(ISBLANK(INDIRECT("L46")), NA(), INDIRECT("L46")), "-")</f>
        <v>-</v>
      </c>
    </row>
    <row r="47" spans="2:17" ht="49.9" customHeight="1" x14ac:dyDescent="0.2">
      <c r="B47" s="16" t="s">
        <v>79</v>
      </c>
      <c r="C47" s="14"/>
      <c r="D47" s="14"/>
      <c r="E47" s="14"/>
      <c r="F47" s="14"/>
      <c r="G47" s="14"/>
      <c r="H47" s="14"/>
      <c r="I47" s="14"/>
      <c r="J47" s="14"/>
      <c r="K47" s="15"/>
      <c r="L47" s="15"/>
      <c r="M47" s="14"/>
      <c r="N47" s="14"/>
      <c r="O47" s="14"/>
      <c r="P47" s="14"/>
      <c r="Q47" s="15">
        <f ca="1">SUM(Q41:Q46)</f>
        <v>0</v>
      </c>
    </row>
    <row r="49" spans="2:17" ht="49.9" customHeight="1" x14ac:dyDescent="0.2">
      <c r="B49" s="6" t="s">
        <v>108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ht="72" x14ac:dyDescent="0.2">
      <c r="B50" s="8" t="str">
        <f ca="1">IF(D50 = "No Bid", IFERROR("Error: Clear values for '" &amp; INDIRECT(ADDRESS(5, (7 + MATCH(TRUE, INDEX(NOT(ISBLANK(G50:P50)), 0, 0), 0) - 1))) &amp; "' in cell " &amp; ADDRESS(ROW(), (7 + MATCH(TRUE, INDEX(NOT(ISBLANK(G50:P50)), 0, 0), 0) - 1), 4) &amp; " or select 'Bid'", "Not Bidding"), IF(D50 = "Bid", IFERROR("Error: Missing value for '" &amp; INDIRECT(ADDRESS(5, (7 + MATCH(TRUE, INDEX(ISBLANK(G50:P50), 0, 0), 0) - 1))) &amp; "' in cell " &amp; ADDRESS(ROW(), (7 + MATCH(TRUE, INDEX(ISBLANK(G50:P50), 0, 0), 0) - 1), 4), "Success: All values provided"), "Error: Invalid Bid/No Bid Decision"))</f>
        <v>Not Bidding</v>
      </c>
      <c r="C50" s="9">
        <v>3513025</v>
      </c>
      <c r="D50" s="10" t="s">
        <v>38</v>
      </c>
      <c r="E50" s="9" t="s">
        <v>109</v>
      </c>
      <c r="F50" s="11" t="s">
        <v>110</v>
      </c>
      <c r="G50" s="7"/>
      <c r="H50" s="7"/>
      <c r="I50" s="7"/>
      <c r="J50" s="7"/>
      <c r="K50" s="12"/>
      <c r="L50" s="12"/>
      <c r="M50" s="7"/>
      <c r="N50" s="7"/>
      <c r="O50" s="7"/>
      <c r="P50" s="7"/>
      <c r="Q50" s="13" t="str">
        <f ca="1">IFERROR(IF(ISBLANK(INDIRECT("L50")), NA(), INDIRECT("L50")), "-")</f>
        <v>-</v>
      </c>
    </row>
    <row r="51" spans="2:17" ht="49.9" customHeight="1" x14ac:dyDescent="0.2">
      <c r="B51" s="16" t="s">
        <v>79</v>
      </c>
      <c r="C51" s="14"/>
      <c r="D51" s="14"/>
      <c r="E51" s="14"/>
      <c r="F51" s="14"/>
      <c r="G51" s="14"/>
      <c r="H51" s="14"/>
      <c r="I51" s="14"/>
      <c r="J51" s="14"/>
      <c r="K51" s="15"/>
      <c r="L51" s="15"/>
      <c r="M51" s="14"/>
      <c r="N51" s="14"/>
      <c r="O51" s="14"/>
      <c r="P51" s="14"/>
      <c r="Q51" s="15">
        <f ca="1">SUM(Q50:Q50)</f>
        <v>0</v>
      </c>
    </row>
    <row r="53" spans="2:17" ht="49.9" customHeight="1" x14ac:dyDescent="0.2">
      <c r="B53" s="16" t="s">
        <v>111</v>
      </c>
      <c r="C53" s="14"/>
      <c r="D53" s="14"/>
      <c r="E53" s="14"/>
      <c r="F53" s="14"/>
      <c r="G53" s="14"/>
      <c r="H53" s="14"/>
      <c r="I53" s="14"/>
      <c r="J53" s="14"/>
      <c r="K53" s="15"/>
      <c r="L53" s="15"/>
      <c r="M53" s="14"/>
      <c r="N53" s="14"/>
      <c r="O53" s="14"/>
      <c r="P53" s="14"/>
      <c r="Q53" s="15">
        <f ca="1">SUM(Q8:Q27,Q31:Q37,Q41:Q46,Q50:Q50)</f>
        <v>0</v>
      </c>
    </row>
  </sheetData>
  <sheetProtection password="E36C" sheet="1" objects="1" scenarios="1" formatCells="0" formatColumns="0" formatRows="0" insertHyperlinks="0"/>
  <conditionalFormatting sqref="B3">
    <cfRule type="beginsWith" dxfId="16" priority="93" operator="beginsWith" text="Error">
      <formula>LEFT(B3,LEN("Error"))="Error"</formula>
    </cfRule>
    <cfRule type="beginsWith" dxfId="15" priority="94" operator="beginsWith" text="Success">
      <formula>LEFT(B3,LEN("Success"))="Success"</formula>
    </cfRule>
  </conditionalFormatting>
  <conditionalFormatting sqref="B7:B52">
    <cfRule type="beginsWith" dxfId="14" priority="1" operator="beginsWith" text="Error">
      <formula>LEFT(B7,LEN("Error"))="Error"</formula>
    </cfRule>
    <cfRule type="beginsWith" dxfId="13" priority="2" operator="beginsWith" text="Success">
      <formula>LEFT(B7,LEN("Success"))="Success"</formula>
    </cfRule>
  </conditionalFormatting>
  <conditionalFormatting sqref="B8:R27">
    <cfRule type="expression" dxfId="12" priority="234">
      <formula>MOD(ROW($E8),2)=1</formula>
    </cfRule>
  </conditionalFormatting>
  <conditionalFormatting sqref="B31:R37">
    <cfRule type="expression" dxfId="11" priority="246">
      <formula>MOD(ROW($E31),2)=1</formula>
    </cfRule>
  </conditionalFormatting>
  <conditionalFormatting sqref="B41:R46">
    <cfRule type="expression" dxfId="10" priority="258">
      <formula>MOD(ROW($E41),2)=1</formula>
    </cfRule>
  </conditionalFormatting>
  <conditionalFormatting sqref="B50:R50">
    <cfRule type="expression" dxfId="9" priority="270">
      <formula>MOD(ROW($E50),2)=1</formula>
    </cfRule>
  </conditionalFormatting>
  <conditionalFormatting sqref="D7:D52">
    <cfRule type="expression" dxfId="8" priority="95">
      <formula>$D7="Bid"</formula>
    </cfRule>
    <cfRule type="expression" dxfId="7" priority="96">
      <formula>$D7="No Bid"</formula>
    </cfRule>
  </conditionalFormatting>
  <conditionalFormatting sqref="G3:P3">
    <cfRule type="beginsWith" dxfId="6" priority="233" operator="beginsWith" text="Error">
      <formula>LEFT(G3,LEN("Error"))="Error"</formula>
    </cfRule>
  </conditionalFormatting>
  <conditionalFormatting sqref="G7:Q52">
    <cfRule type="expression" dxfId="5" priority="97">
      <formula>$D7="No Bid"</formula>
    </cfRule>
  </conditionalFormatting>
  <conditionalFormatting sqref="G28:Q28">
    <cfRule type="expression" dxfId="4" priority="235">
      <formula>NOT(ISBLANK(G28)) * NOT(ISNUMBER(G28))</formula>
    </cfRule>
  </conditionalFormatting>
  <conditionalFormatting sqref="G38:Q38">
    <cfRule type="expression" dxfId="3" priority="247">
      <formula>NOT(ISBLANK(G38)) * NOT(ISNUMBER(G38))</formula>
    </cfRule>
  </conditionalFormatting>
  <conditionalFormatting sqref="G47:Q47">
    <cfRule type="expression" dxfId="2" priority="259">
      <formula>NOT(ISBLANK(G47)) * NOT(ISNUMBER(G47))</formula>
    </cfRule>
  </conditionalFormatting>
  <conditionalFormatting sqref="G51:Q51">
    <cfRule type="expression" dxfId="1" priority="271">
      <formula>NOT(ISBLANK(G51)) * NOT(ISNUMBER(G51))</formula>
    </cfRule>
  </conditionalFormatting>
  <conditionalFormatting sqref="G53:Q53">
    <cfRule type="expression" dxfId="0" priority="282">
      <formula>NOT(ISBLANK(G53)) * NOT(ISNUMBER(G53))</formula>
    </cfRule>
  </conditionalFormatting>
  <dataValidations count="1">
    <dataValidation type="list" showErrorMessage="1" errorTitle="Error - Invalid Input" error="Please select an item from the drop-down list." sqref="D8:D27 D50 D41:D46 D31:D37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2025-11-06T20:20:09Z</dcterms:created>
  <dcterms:modified xsi:type="dcterms:W3CDTF">2025-11-24T14:12:34Z</dcterms:modified>
  <cp:category/>
</cp:coreProperties>
</file>