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MBFS01\Shares\Contracting\CONTRACTS\~NEW Pending Assignment\936, ERP RFP\25936\ITB_RFP\"/>
    </mc:Choice>
  </mc:AlternateContent>
  <xr:revisionPtr revIDLastSave="0" documentId="13_ncr:1_{D975684C-AB52-4758-A66D-B730CE13D301}" xr6:coauthVersionLast="47" xr6:coauthVersionMax="47" xr10:uidLastSave="{00000000-0000-0000-0000-000000000000}"/>
  <workbookProtection workbookAlgorithmName="SHA-512" workbookHashValue="ZrxGy9UvEoOkh9NyTxU64mgXIPFw8ruGz9+9WIavZjh0MW6Fqo4TyhBa1mmJNCJiGSfHHP1Vp8/6S1ii+o2R6Q==" workbookSaltValue="yexm7nSCzK2Kxa+AbSk8ag==" workbookSpinCount="100000" lockStructure="1"/>
  <bookViews>
    <workbookView xWindow="-28920" yWindow="-120" windowWidth="29040" windowHeight="15720" xr2:uid="{25AB8DF3-B02D-456A-A9E6-637AACEA347F}"/>
  </bookViews>
  <sheets>
    <sheet name="Sheet1" sheetId="1" r:id="rId1"/>
  </sheets>
  <definedNames>
    <definedName name="_xlnm._FilterDatabase" localSheetId="0" hidden="1">Sheet1!$A$21:$J$275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8" i="1" l="1"/>
  <c r="G57" i="1"/>
  <c r="G137" i="1"/>
  <c r="G228" i="1"/>
  <c r="G56" i="1"/>
  <c r="G55" i="1"/>
  <c r="G156" i="1"/>
  <c r="G254"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9" i="1"/>
  <c r="I140" i="1"/>
  <c r="I141" i="1"/>
  <c r="I142" i="1"/>
  <c r="I143" i="1"/>
  <c r="I144" i="1"/>
  <c r="I145" i="1"/>
  <c r="I146" i="1"/>
  <c r="I147" i="1"/>
  <c r="I148" i="1"/>
  <c r="I149" i="1"/>
  <c r="I150" i="1"/>
  <c r="I151" i="1"/>
  <c r="I152" i="1"/>
  <c r="I153" i="1"/>
  <c r="I154" i="1"/>
  <c r="I155"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5" i="1"/>
  <c r="I256" i="1"/>
  <c r="I257" i="1"/>
  <c r="I258" i="1"/>
  <c r="I259" i="1"/>
  <c r="I260" i="1"/>
  <c r="I261" i="1"/>
  <c r="I262" i="1"/>
  <c r="I263" i="1"/>
  <c r="I264" i="1"/>
  <c r="I265" i="1"/>
  <c r="I266" i="1"/>
  <c r="I267" i="1"/>
  <c r="I268" i="1"/>
  <c r="I269" i="1"/>
  <c r="I270" i="1"/>
  <c r="I271" i="1"/>
  <c r="I272" i="1"/>
  <c r="I273" i="1"/>
  <c r="I274" i="1"/>
  <c r="I275" i="1"/>
  <c r="I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9" i="1"/>
  <c r="G140" i="1"/>
  <c r="G141" i="1"/>
  <c r="G142" i="1"/>
  <c r="G143" i="1"/>
  <c r="G144" i="1"/>
  <c r="G145" i="1"/>
  <c r="G146" i="1"/>
  <c r="G147" i="1"/>
  <c r="G148" i="1"/>
  <c r="G149" i="1"/>
  <c r="G150" i="1"/>
  <c r="G151" i="1"/>
  <c r="G152" i="1"/>
  <c r="G153" i="1"/>
  <c r="G154" i="1"/>
  <c r="G155"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5" i="1"/>
  <c r="G256" i="1"/>
  <c r="G257" i="1"/>
  <c r="G258" i="1"/>
  <c r="G259" i="1"/>
  <c r="G260" i="1"/>
  <c r="G261" i="1"/>
  <c r="G262" i="1"/>
  <c r="G263" i="1"/>
  <c r="G264" i="1"/>
  <c r="G265" i="1"/>
  <c r="G266" i="1"/>
  <c r="G267" i="1"/>
  <c r="G268" i="1"/>
  <c r="G269" i="1"/>
  <c r="G270" i="1"/>
  <c r="G271" i="1"/>
  <c r="G272" i="1"/>
  <c r="G273" i="1"/>
  <c r="G274" i="1"/>
  <c r="G275" i="1"/>
  <c r="G22" i="1"/>
  <c r="J281" i="1" l="1"/>
  <c r="J282" i="1"/>
  <c r="J280" i="1"/>
  <c r="F281" i="1"/>
  <c r="H281" i="1" s="1"/>
  <c r="F283" i="1"/>
  <c r="F282" i="1"/>
  <c r="H282" i="1" s="1"/>
  <c r="F280" i="1"/>
  <c r="H280"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DA301E8-D5CB-4277-AF4E-FE7FC57AC547}"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<sst xmlns="http://schemas.openxmlformats.org/spreadsheetml/2006/main" count="1544" uniqueCount="546">
  <si>
    <r>
      <rPr>
        <b/>
        <u/>
        <sz val="10"/>
        <color rgb="FF000000"/>
        <rFont val="Arial"/>
      </rPr>
      <t xml:space="preserve">Vendor Response - Availability options: 
</t>
    </r>
    <r>
      <rPr>
        <b/>
        <sz val="10"/>
        <color rgb="FF000000"/>
        <rFont val="Arial"/>
      </rPr>
      <t>0- Functionality Not Provided:</t>
    </r>
    <r>
      <rPr>
        <sz val="10"/>
        <color rgb="FF000000"/>
        <rFont val="Arial"/>
      </rPr>
      <t xml:space="preserve"> The software does not support the requirements. If the required functionality is planned for a future release, please indicate the timescale (month and year) in the Comments section     
</t>
    </r>
    <r>
      <rPr>
        <b/>
        <sz val="10"/>
        <color rgb="FF000000"/>
        <rFont val="Arial"/>
      </rPr>
      <t>1- Partial Functionality:</t>
    </r>
    <r>
      <rPr>
        <sz val="10"/>
        <color rgb="FF000000"/>
        <rFont val="Arial"/>
      </rPr>
      <t xml:space="preserve"> The software supports some of the requirements.  CONTRACTOR to clarify which requirements are not supported in the Comments section.                       
</t>
    </r>
    <r>
      <rPr>
        <b/>
        <sz val="10"/>
        <color rgb="FF000000"/>
        <rFont val="Arial"/>
      </rPr>
      <t>2- Functionality provided; requires customized integration with third-party solution:</t>
    </r>
    <r>
      <rPr>
        <sz val="10"/>
        <color rgb="FF000000"/>
        <rFont val="Arial"/>
      </rPr>
      <t xml:space="preserve">  The CONTRACTOR has established a relationship with a business partner to provide this functionality, but it needs customizing or working around in order to be deployed as an integrated solution. Identify any areas where modification will impact the application upgrade path.  CONTRACTOR to provide additional information regarding the customization/workaround in the Comments section.
</t>
    </r>
    <r>
      <rPr>
        <b/>
        <sz val="10"/>
        <color rgb="FF000000"/>
        <rFont val="Arial"/>
      </rPr>
      <t>3- Functionality provided by the vendor, but requires customization or PaaS extension:</t>
    </r>
    <r>
      <rPr>
        <sz val="10"/>
        <color rgb="FF000000"/>
        <rFont val="Arial"/>
      </rPr>
      <t xml:space="preserve"> The functionality can be accomplished with the CONTRACTOR’s products, however some customizing or working around is required. For ERP applications delivered as vendor hosted cloud services, the functionality would be provided by building an extension using platform as a service (PaaS) capabilities provided either by the CONTRACTOR or a third party. Identify any areas where customization, modification or extension will affect the application upgrade path. CONTRACTOR to provide additional information regarding the customization/workaround in the Comments section. 
</t>
    </r>
    <r>
      <rPr>
        <b/>
        <sz val="10"/>
        <color rgb="FF000000"/>
        <rFont val="Arial"/>
      </rPr>
      <t>4- Functionality provided seamlessly by third-party solution:</t>
    </r>
    <r>
      <rPr>
        <sz val="10"/>
        <color rgb="FF000000"/>
        <rFont val="Arial"/>
      </rPr>
      <t xml:space="preserve"> The CONTRACTOR has established a relationship (e.g., as an OEM) with a business partner to provide this functionality, which is fully integrated (in terms of data, process and application) with the proposed solution and requires no customization or integration development. CONTRACTOR to provide the name of the recommended 3rd party solution in the Comments section. 
</t>
    </r>
    <r>
      <rPr>
        <b/>
        <sz val="10"/>
        <color rgb="FF000000"/>
        <rFont val="Arial"/>
      </rPr>
      <t>5- Functionality provided as Standard:</t>
    </r>
    <r>
      <rPr>
        <sz val="10"/>
        <color rgb="FF000000"/>
        <rFont val="Arial"/>
      </rPr>
      <t xml:space="preserve"> The software fully supports the requirements, and the CONTRACTOR provides the functionality from its own code base. No customization or work-around is required. Some configuration may be required, but this should not be significant or complex, should not add significantly to the implementation timescales, and should not affect future upgrades.  
</t>
    </r>
    <r>
      <rPr>
        <b/>
        <sz val="10"/>
        <color rgb="FF000000"/>
        <rFont val="Arial"/>
      </rPr>
      <t xml:space="preserve">N/A: </t>
    </r>
    <r>
      <rPr>
        <sz val="10"/>
        <color rgb="FF000000"/>
        <rFont val="Arial"/>
      </rPr>
      <t xml:space="preserve"> These requirements require a written narrative response. CONTRACTORS to provide a written response in the Comments section. In addition, if a Response Code applies, include it.
</t>
    </r>
    <r>
      <rPr>
        <b/>
        <sz val="10"/>
        <color rgb="FF000000"/>
        <rFont val="Arial"/>
      </rPr>
      <t>Comments:</t>
    </r>
    <r>
      <rPr>
        <sz val="10"/>
        <color rgb="FF000000"/>
        <rFont val="Arial"/>
      </rPr>
      <t xml:space="preserve">  Vendors can use to provide any additional clarification.</t>
    </r>
  </si>
  <si>
    <r>
      <rPr>
        <b/>
        <u/>
        <sz val="10"/>
        <color theme="1"/>
        <rFont val="Arial"/>
        <family val="2"/>
      </rPr>
      <t>Requirements Priority Definition:</t>
    </r>
    <r>
      <rPr>
        <sz val="10"/>
        <color theme="1"/>
        <rFont val="Arial"/>
        <family val="2"/>
      </rPr>
      <t xml:space="preserve">
</t>
    </r>
    <r>
      <rPr>
        <b/>
        <sz val="10"/>
        <color theme="1"/>
        <rFont val="Arial"/>
        <family val="2"/>
      </rPr>
      <t>1- Must Have</t>
    </r>
    <r>
      <rPr>
        <sz val="10"/>
        <color theme="1"/>
        <rFont val="Arial"/>
        <family val="2"/>
      </rPr>
      <t xml:space="preserve"> = Existing functionality within ERP system and is critical to Business operations.  Must be in place Day 1. 
</t>
    </r>
    <r>
      <rPr>
        <b/>
        <sz val="10"/>
        <color theme="1"/>
        <rFont val="Arial"/>
        <family val="2"/>
      </rPr>
      <t xml:space="preserve">2- Need </t>
    </r>
    <r>
      <rPr>
        <sz val="10"/>
        <color theme="1"/>
        <rFont val="Arial"/>
        <family val="2"/>
      </rPr>
      <t xml:space="preserve">= New functionality, but is needed to improve business operations.  If not feasible for Day 1, high priority for Day 2. 
</t>
    </r>
    <r>
      <rPr>
        <b/>
        <sz val="10"/>
        <color theme="1"/>
        <rFont val="Arial"/>
        <family val="2"/>
      </rPr>
      <t>3- Nice to Have</t>
    </r>
    <r>
      <rPr>
        <sz val="10"/>
        <color theme="1"/>
        <rFont val="Arial"/>
        <family val="2"/>
      </rPr>
      <t xml:space="preserve"> = New functionality; will be prioritized after Day 2 priorities. 
</t>
    </r>
    <r>
      <rPr>
        <b/>
        <sz val="10"/>
        <color theme="1"/>
        <rFont val="Arial"/>
        <family val="2"/>
      </rPr>
      <t>4- Required Info</t>
    </r>
    <r>
      <rPr>
        <sz val="10"/>
        <color theme="1"/>
        <rFont val="Arial"/>
        <family val="2"/>
      </rPr>
      <t xml:space="preserve"> -  Information needed for decision making</t>
    </r>
  </si>
  <si>
    <t>State of Delaware</t>
  </si>
  <si>
    <t>Vendor Response</t>
  </si>
  <si>
    <t>REQ #</t>
  </si>
  <si>
    <t>Function</t>
  </si>
  <si>
    <t>Process</t>
  </si>
  <si>
    <t>Requirements</t>
  </si>
  <si>
    <t>Application</t>
  </si>
  <si>
    <t>Priority</t>
  </si>
  <si>
    <t>Availability</t>
  </si>
  <si>
    <t>Comments</t>
  </si>
  <si>
    <t>TECH-ARCH-001</t>
  </si>
  <si>
    <t>Technical</t>
  </si>
  <si>
    <t>Architectural</t>
  </si>
  <si>
    <t>Describe your software development process. If you utilize offshore teams, please include your security process as it relates to data and information sharing.</t>
  </si>
  <si>
    <t>HR - FIN</t>
  </si>
  <si>
    <t>4- Required Info</t>
  </si>
  <si>
    <t>TECH-ARCH-002</t>
  </si>
  <si>
    <t>Describe the deployment models offered with your product (i.e.: SaaS, hosted, etc.) .</t>
  </si>
  <si>
    <t>TECH-ARCH-003</t>
  </si>
  <si>
    <t>Define the interface options (software used, out-of-the-box, custom build) and transmission methods offered by your application. Can customer develop third party interfaces using the product? (realtime and batch)</t>
  </si>
  <si>
    <t>1- Must Have</t>
  </si>
  <si>
    <t>TECH-ARCH-004</t>
  </si>
  <si>
    <t>Define the process or options for adding customizations to your software. For custom components, after the components are developed and implemented, who owns the source code?</t>
  </si>
  <si>
    <t>TECH-ARCH-005</t>
  </si>
  <si>
    <t>Define the process for setting up user profiles and providing segregation of duties.</t>
  </si>
  <si>
    <t>TECH-ARCH-006</t>
  </si>
  <si>
    <t>Define the licensing and the true-up process for your software.</t>
  </si>
  <si>
    <t>TECH-ARCH-007</t>
  </si>
  <si>
    <t>Will you provide data dictionaries and libraries for your software?</t>
  </si>
  <si>
    <t>TECH-ARCH-008</t>
  </si>
  <si>
    <t>Please describe how performance testing will be done, what tools are used, and results are published.</t>
  </si>
  <si>
    <t>TECH-ARCH-009</t>
  </si>
  <si>
    <t>Is any third party software or applications required? If so, please describe them and how upgrades for these third party tools are handled</t>
  </si>
  <si>
    <t>TECH-ARCH-010</t>
  </si>
  <si>
    <t>Please provide the minimum client workstation and hardware requirements including operating system, Internet Browser, etc.</t>
  </si>
  <si>
    <t>TECH-ARCH-011</t>
  </si>
  <si>
    <t>TECH-ARCH-012</t>
  </si>
  <si>
    <t>Provide a typical/sample architecture diagram for your proposed solution.</t>
  </si>
  <si>
    <t>TECH-ARCH-013</t>
  </si>
  <si>
    <t>Describe your strategy to load balance application server processes. (e.g. user login connections, navigation, new application window, workflow, scheduled job processes).</t>
  </si>
  <si>
    <t>TECH-ARCH-014</t>
  </si>
  <si>
    <t>How often do you provide tax updates and Affordable Care Act updates?</t>
  </si>
  <si>
    <t>TECH-ARCH-015</t>
  </si>
  <si>
    <t>Describe the process of how customer requested enhancements are reviewed and included into the software. (non-configurable items)</t>
  </si>
  <si>
    <t>TECH-ARCH-016</t>
  </si>
  <si>
    <t>If we encounter performance issues, how would it be reviewed and mitigated?</t>
  </si>
  <si>
    <t>TECH-ARCH-017</t>
  </si>
  <si>
    <t>Can you provide overall system and/or application architecture diagrams including a full description of the data communications architecture for all components of the system?</t>
  </si>
  <si>
    <t>TECH-ARCH-018</t>
  </si>
  <si>
    <t>For a SaaS solution, where are the datacenters located?</t>
  </si>
  <si>
    <t>TECH-ARCH-019</t>
  </si>
  <si>
    <t>Does your software support Multi Factor Authentication (MFA)?</t>
  </si>
  <si>
    <t>TECH-ARCH-020</t>
  </si>
  <si>
    <t>Does your software support Multiple identities (Self Service - using Personal Email VS Functional/End Users - Using Centrally Managed IDs)?</t>
  </si>
  <si>
    <t>TECH-ARCH-021</t>
  </si>
  <si>
    <t xml:space="preserve">Is your software able to connect to two different IDP solutions ( Example: for employe self service access vs  End user access.) </t>
  </si>
  <si>
    <t>TECH-ARCH-022</t>
  </si>
  <si>
    <t>Does your software support multiple end-user identities for the same user for separation of duties when an end-user works at more than one agency/department Or have multiple positions in an agency</t>
  </si>
  <si>
    <t>TECH-ARCH-023</t>
  </si>
  <si>
    <t>Does your solution offer Mobile and Tablet experiences</t>
  </si>
  <si>
    <t>TECH-ARCH-024</t>
  </si>
  <si>
    <t>Does your system have mass update capabilities? Describe Mass update/create/delete capabilities (API, Excel uploads, CSV uploads etc.)</t>
  </si>
  <si>
    <t>TECH-ARCH-025</t>
  </si>
  <si>
    <t xml:space="preserve"> 99.9% uptime and reliability</t>
  </si>
  <si>
    <t>TECH-ARCH-026</t>
  </si>
  <si>
    <t>Ability to limit login to one session per user (user cannot log in from multiple places at the same time)</t>
  </si>
  <si>
    <t>3- Nice to Have</t>
  </si>
  <si>
    <t>TECH-ARCH-027</t>
  </si>
  <si>
    <t xml:space="preserve">Secure Application with available security program documentation and evidence of controls effectiveness and supports 3rd party risk and compliance assessments and right to audit in contract clause. </t>
  </si>
  <si>
    <t>TECH-ARCH-028</t>
  </si>
  <si>
    <t>A firewall or other next generation network logical control system must separate the layers in the architecture</t>
  </si>
  <si>
    <t>TECH-ARCH-029</t>
  </si>
  <si>
    <t>A Firewall Rules must be justified, documented and specific to application needs</t>
  </si>
  <si>
    <t>TECH-ARCH-030</t>
  </si>
  <si>
    <t>Communications between hosts within the computing environment must be evaluated by a network or host-based intrusion detection and prevention system.</t>
  </si>
  <si>
    <t>TECH-ARCH-031</t>
  </si>
  <si>
    <t>Evidence of IPS signatures and events must be maintained and may be requested by the state for validation</t>
  </si>
  <si>
    <t>TECH-ARCH-032</t>
  </si>
  <si>
    <t xml:space="preserve">Vendor will develop and deliver a comprehensive information security program to protect the state citizen information while hosted within the Vendors Infrastructure and must be able to show evidence of the implementation of the program and continuous maintenance of the program. </t>
  </si>
  <si>
    <t>TECH-ARCH-033</t>
  </si>
  <si>
    <t>Credentials stored in middleware solutions must be encrypted at rest or in configuration files</t>
  </si>
  <si>
    <t>TECH-ARCH-034</t>
  </si>
  <si>
    <t>Ability to Brand State independent URL with State Branding</t>
  </si>
  <si>
    <t>TECH-ARCH-035</t>
  </si>
  <si>
    <t xml:space="preserve">Ability to automate tasks and have configurable error handling and error notification </t>
  </si>
  <si>
    <t>TECH-ARCH-036</t>
  </si>
  <si>
    <t>Does system have a configurable approval workflow with ability to add ad hoc approves, do reroutes, add comments and view the workflow steps with ability to approve, deny and recycle the request across various modules and screens</t>
  </si>
  <si>
    <t>TECH-ARCH-037</t>
  </si>
  <si>
    <t xml:space="preserve">Ability to terminate a user account and its funcational access only letting them keep their self service access and be able to pay the terminated user up to the date of their termination without the need to keep their record active. </t>
  </si>
  <si>
    <t>HR</t>
  </si>
  <si>
    <t>TECH-SEC-001</t>
  </si>
  <si>
    <t>Audit and Security</t>
  </si>
  <si>
    <t>Provides for compliance with the National Institute of Standards and Technology (NIST) 800-53 moderate control set standards</t>
  </si>
  <si>
    <t>2- Need</t>
  </si>
  <si>
    <t>TECH-SEC-002</t>
  </si>
  <si>
    <t>Allows the application administrator to configure and control access to the application, modules, transactions, data, and reports.</t>
  </si>
  <si>
    <t>TECH-SEC-003</t>
  </si>
  <si>
    <t>Allows the application administrator to define data access rights (e.g. create, read, update, delete) by user ID and functional role and department</t>
  </si>
  <si>
    <t>TECH-SEC-004</t>
  </si>
  <si>
    <t>Allows the application administrator to define functional access rights (e.g. processes, screens, fields and reports) by user ID or functional role.</t>
  </si>
  <si>
    <t>TECH-SEC-005</t>
  </si>
  <si>
    <t>Allows the application administrator to restrict access to sensitive data elements (e.g. social security numbers, banking data, etc.) by user ID, user groups, or functional role.</t>
  </si>
  <si>
    <t>TECH-SEC-006</t>
  </si>
  <si>
    <t>Allows the application administrator to define what transaction types are audited in the application and allows authorized staff to view the transaction details.</t>
  </si>
  <si>
    <t>TECH-SEC-007</t>
  </si>
  <si>
    <t>Allows the application administrator to query the audit log by type of access, date/time stamp range and user identification.</t>
  </si>
  <si>
    <t>TECH-SEC-008</t>
  </si>
  <si>
    <t>Provides the ability to encrypt and/or mask specific data elements as needed.(For Imports, Exports and reports)</t>
  </si>
  <si>
    <t>TECH-SEC-009</t>
  </si>
  <si>
    <t>Maintains audit logging to record access activity for system overrides, and additions, changes, or deletes to application data.</t>
  </si>
  <si>
    <t>TECH-SEC-010</t>
  </si>
  <si>
    <t>Is the hosting facility SSAE 18 certified?</t>
  </si>
  <si>
    <t>TECH-SEC-011</t>
  </si>
  <si>
    <t>What controls do you have in place to ensure the safety of our data in your environment?</t>
  </si>
  <si>
    <t>TECH-SEC-012</t>
  </si>
  <si>
    <t>Single sign on inactivity times out and requires reauthentication.  Session integrity is protected and session hijacking is mitigated.</t>
  </si>
  <si>
    <t>TECH-SEC-013</t>
  </si>
  <si>
    <t>Describe or provide a reference to the controls that are in place to secure the remote environment and connection to institution's data.</t>
  </si>
  <si>
    <t>TECH-SEC-014</t>
  </si>
  <si>
    <t>Have you completed the Cloud Security Alliance (CSA) self assessment or CAIQ?</t>
  </si>
  <si>
    <t>TECH-SEC-015</t>
  </si>
  <si>
    <t>Have you received the Cloud Security Alliance Security Trust Assurance and Risk (STAR) certification?</t>
  </si>
  <si>
    <t>TECH-SEC-016</t>
  </si>
  <si>
    <t>Describe your organization's data privacy policy.</t>
  </si>
  <si>
    <t>TECH-SEC-017</t>
  </si>
  <si>
    <t>Outline your independent IT audit process, including frequency performed, how the organizations addresses any nonconformities of established policies, procedures, contractual obligations, and legal obligations. How do you make clients aware of the independent IT audit outcomes?</t>
  </si>
  <si>
    <t>TECH-SEC-018</t>
  </si>
  <si>
    <t xml:space="preserve">Have your systems and applications had a third party security assessment completed in the last year? The  vendor shall conduct a third party independent security/vulnerability assessment at its own expense (quarterly for external facing components and semi-annually for non-public components) and submit the results of such assessment to the State of Delaware, Department of Technology and Information within one month of its completion. </t>
  </si>
  <si>
    <t>TECH-SEC-019</t>
  </si>
  <si>
    <t>Are your applications scanned for vulnerabilities prior to new releases? If so, can the results be provided?</t>
  </si>
  <si>
    <t>TECH-SEC-020</t>
  </si>
  <si>
    <t>Is sensitive data encrypted in transport and storage (e.g., disk encryption and at-rest)?</t>
  </si>
  <si>
    <t>TECH-SEC-021</t>
  </si>
  <si>
    <t>Does the hosting provider have a SOC 2 Type 2 report available? If so, can it be shared?</t>
  </si>
  <si>
    <t>TECH-SEC-022</t>
  </si>
  <si>
    <t>Does the physical barrier fully enclose the physical space preventing unauthorized physical contact with any of your devices?</t>
  </si>
  <si>
    <t>TECH-SEC-023</t>
  </si>
  <si>
    <t>Are employees allowed to take home customer data in any form?</t>
  </si>
  <si>
    <t>TECH-SEC-024</t>
  </si>
  <si>
    <t>Outline the physical security controls and policies in place at your organization.</t>
  </si>
  <si>
    <t>TECH-SEC-025</t>
  </si>
  <si>
    <t>Define your sources of industry-accepted system hardening standards (for example, Center for Internet Security (CIS), ISO, SANS Institute, NIST).</t>
  </si>
  <si>
    <t>TECH-SEC-026</t>
  </si>
  <si>
    <t>We require providers of external information system services to employ appropriate security controls with local, state, and Federal laws as well as applicable regulatory requirements. Please provide information on how you comply with these. Including DPDPA (Delaware Personal Data Privacy Act)</t>
  </si>
  <si>
    <t>TECH-SEC-027</t>
  </si>
  <si>
    <t>Describe your background screening process for team members and offshore workers. How do you monitor for insider threats?</t>
  </si>
  <si>
    <t>TECH-SEC-028</t>
  </si>
  <si>
    <t>Describe the provision of security features and controls that are available in your solution for government, including configuration, administration, maintenance, support, any available customization.</t>
  </si>
  <si>
    <t>TECH-SEC-029</t>
  </si>
  <si>
    <t>Are there any instances where your software would require us to not patch our workstation's operating system or software in a timely fashion?</t>
  </si>
  <si>
    <t>TECH-SEC-030</t>
  </si>
  <si>
    <t>Please provide your virus/ransomware protection methodologies including but not limited to XSS, XSRF, SQL injection , buffer overflow and in-memory data exfiltration attacks for all systems.</t>
  </si>
  <si>
    <t>TECH-SEC-031</t>
  </si>
  <si>
    <t>Please describe your methods and processes of Intrusion Detection and Prevention, detection and response.  How are your computing resources monitored for unauthorized activity?</t>
  </si>
  <si>
    <t>TECH-SEC-032</t>
  </si>
  <si>
    <t>How is your product, statement of operational procedures, and environment compliant with all applicable security regulations such as HIPAA, PCI, CJIS, etc. Please include information about the status of your compliance with relevant regulations.</t>
  </si>
  <si>
    <t>TECH-SEC-033</t>
  </si>
  <si>
    <t>Extends application security settings to reporting tools/layers.</t>
  </si>
  <si>
    <t>TECH-SEC-034</t>
  </si>
  <si>
    <t>Maintains audit logging to record access activity for login/logout attempts, initiated processes, and transactions submitted by user.</t>
  </si>
  <si>
    <t>TECH-SEC-035</t>
  </si>
  <si>
    <t>Describe the ability for Database Auditing to track and log events that occur on database engine.</t>
  </si>
  <si>
    <t>TECH-SEC-036</t>
  </si>
  <si>
    <t>Displays users logged in and allows admins to kick others out of system if needed.</t>
  </si>
  <si>
    <t>TECH-SEC-037</t>
  </si>
  <si>
    <t>Ability to enforce department level security  components, Queries &amp; Reports.</t>
  </si>
  <si>
    <t>TECH-SEC-038</t>
  </si>
  <si>
    <t>Ability to enforce  chartfield  level ( Division, Section, Operating unit, Business unit, grants and bank account) For components, Queries &amp; Reports?</t>
  </si>
  <si>
    <t>FIN</t>
  </si>
  <si>
    <t>TECH-SEC-039</t>
  </si>
  <si>
    <t>Granular department level and module level security (more access in one module vs another module when it comes to range of employees)</t>
  </si>
  <si>
    <t>TECH-SEC-040</t>
  </si>
  <si>
    <t>Does solution offer Access Request components and approval workflows for Adding, Modifying and Deleting accounts, roles and permissions ?</t>
  </si>
  <si>
    <t>TECH-SEC-041</t>
  </si>
  <si>
    <t xml:space="preserve">Does solution offer automated deactivation of End User Permission and roles but not Self Service access for terminated employees , Transfers, Retirees ? </t>
  </si>
  <si>
    <t>TECH-SEC-042</t>
  </si>
  <si>
    <t xml:space="preserve">Ability to produce annual user access reports for recertification </t>
  </si>
  <si>
    <t>TECH-SEC-043</t>
  </si>
  <si>
    <t>Ability automatically flag transfers /department changes</t>
  </si>
  <si>
    <t>TECH-SEC-044</t>
  </si>
  <si>
    <t>Ability to Clone user access</t>
  </si>
  <si>
    <t>TECH-SEC-045</t>
  </si>
  <si>
    <t>Does solution support dynamic roles and permissions which are automatically applied and updated?</t>
  </si>
  <si>
    <t>TECH-SEC-046</t>
  </si>
  <si>
    <t xml:space="preserve">Does solution offer approval workflows with ability to route to roles and permissions and ability to add links and documents? </t>
  </si>
  <si>
    <t>TECH-SEC-047</t>
  </si>
  <si>
    <t xml:space="preserve">Describe methodology on staying current with latest security standards and security patch process </t>
  </si>
  <si>
    <t>TECH-SEC-048</t>
  </si>
  <si>
    <t>Describe User Account provision/de-provision/change Process For Self Service Users and Internal users (include infrastructure, configuration management and software).</t>
  </si>
  <si>
    <t>TECH-SEC-049</t>
  </si>
  <si>
    <t>Describe control access to the underlying data via direct and third-party tools.</t>
  </si>
  <si>
    <t>TECH-SEC-050</t>
  </si>
  <si>
    <t>Describe key management capabilities and lifecycle (key storage, use, distribution, destruction, archiving, offline availability, generation, etc.).</t>
  </si>
  <si>
    <t>TECH-SEC-051</t>
  </si>
  <si>
    <t>Describe encryption algorithms and Key exchange capabilities</t>
  </si>
  <si>
    <t>TECH-SEC-052</t>
  </si>
  <si>
    <t>Describe Password config options ( password quality, lock out, self service reset, password changes, forgot password option and adherence to Industry and Delaware standards)</t>
  </si>
  <si>
    <t>TECH-SEC-053</t>
  </si>
  <si>
    <t>Describe frequence, geographic and anomaly detection and enforcement for user logins</t>
  </si>
  <si>
    <t>TECH-SEC-054</t>
  </si>
  <si>
    <t>Does solution provide admin and user based roles and access control with pre-built templates</t>
  </si>
  <si>
    <t>TECH-SEC-055</t>
  </si>
  <si>
    <t>Describe Log Retention and Supported SIEM solutions you integrate with</t>
  </si>
  <si>
    <t>TECH-SEC-056</t>
  </si>
  <si>
    <t>Describe how your SaaS solution takes advantage of CASB (Cloud Access Security Broker) to address / prevent unauthorized data leak scenarios.</t>
  </si>
  <si>
    <t>TECH-SEC-057</t>
  </si>
  <si>
    <t>Ability to scan attachments for viruses, adware, malware and other viruses.</t>
  </si>
  <si>
    <t>TECH-SEC-058</t>
  </si>
  <si>
    <t>Ability to apply document Level Security (prevent printing or redistribution )</t>
  </si>
  <si>
    <t>TECH-SEC-059</t>
  </si>
  <si>
    <t>The System shall have a management consoles displaying performance indicators for various processes</t>
  </si>
  <si>
    <t>TECH-SEC-060</t>
  </si>
  <si>
    <t>Vendor shall not utilize data directly from the PROD instance of the System for testing purposes. All data will be thoroughly de-identified before use.</t>
  </si>
  <si>
    <t>TECH-SEC-061</t>
  </si>
  <si>
    <t>System shall maintain a user's authentication to each component of the System once the user has been first authenticated for this session.</t>
  </si>
  <si>
    <t>TECH-SEC-062</t>
  </si>
  <si>
    <t>The vendor shall agree that before the System can be placed into production, all critical findings remediable by vendor in the entire application, System, and infrastructure are remediated or negotiated for acceptance of risk.</t>
  </si>
  <si>
    <t>TECH-SEC-063</t>
  </si>
  <si>
    <t>The vendor shall produce a Data Classification Document that defines the data elements related to the security and privacy controls in the Solution. The Data Classification Document is a key factor in determining the control requirements applicable to the project. The Data Classification Document shall track and monitor all data from input and output sources.</t>
  </si>
  <si>
    <t>TECH-SEC-064</t>
  </si>
  <si>
    <t xml:space="preserve">Multiple levels of security that are fully Customizable - from full system access, to company, department, module, menu, sub-menu, table,  field level, activity </t>
  </si>
  <si>
    <t>TECH-SEC-065</t>
  </si>
  <si>
    <t>Support the Standard Audit File (SAF-T electronic format)</t>
  </si>
  <si>
    <t>TECH-SEC-066</t>
  </si>
  <si>
    <t>Ability to set sign-on times to prevent access during specified hours or to set system to view only/Read only  for specific users, roles, permissions lists and screens if needed</t>
  </si>
  <si>
    <t>TECH-SEC-067</t>
  </si>
  <si>
    <t>User security profiles amendable between: read only, Inquiry, Update, read / write, report printing request or authorization</t>
  </si>
  <si>
    <t>TECH-SEC-068</t>
  </si>
  <si>
    <t>Ability to mass provision users (e.g.: training instance users) and ability to refresh data after class is complete</t>
  </si>
  <si>
    <t>TECH-SEC-069</t>
  </si>
  <si>
    <t>Ability search and view user security access and to produce system audit reports with detailed user accounts and their security access</t>
  </si>
  <si>
    <t>TECH-SEC-070</t>
  </si>
  <si>
    <t>Ability to Add, update and Remove end user and self service user access manually and automatically</t>
  </si>
  <si>
    <t>TECH-SEC-071</t>
  </si>
  <si>
    <t>Ability allow terminated employees continue to have their access for a set duration after termination (currently 5 years)</t>
  </si>
  <si>
    <t>TECH-SEC-072</t>
  </si>
  <si>
    <t>Ability to receive and approve electronically submitted system access requests through a workflow and send approvals through email notification and maintain the security access request history. Request details can be printed.</t>
  </si>
  <si>
    <t>TECH-SEC-073</t>
  </si>
  <si>
    <t>Ability to search access request forms and show approval details on completed ones and generate reports</t>
  </si>
  <si>
    <t>TECH-SEC-074</t>
  </si>
  <si>
    <t>Ability to track user training as pre-requisite for granting access using the submitted electronic access request form</t>
  </si>
  <si>
    <t>TECH-SEC-075</t>
  </si>
  <si>
    <t>Ability to bundle multiple roles (if user gets one, they get the other ones)</t>
  </si>
  <si>
    <t>TECH-SEC-076</t>
  </si>
  <si>
    <t>Ability to lock out all users or specific users and ability to unlock</t>
  </si>
  <si>
    <t>TECH-SEC-077</t>
  </si>
  <si>
    <t>Auditing on hosts must capture all security related activities and the environment must maintain the event logs for up to 7 years.</t>
  </si>
  <si>
    <t>TECH-SEC-078</t>
  </si>
  <si>
    <t>Database access and Systems admin access should be restricted to only critical systems, applications and support staff</t>
  </si>
  <si>
    <t>TECH-SEC-079</t>
  </si>
  <si>
    <t>Standard and custom input validation options across all modules, screens, queries and reports with ability to present custom notifications, warnings and errors</t>
  </si>
  <si>
    <t>TECH-SEC-080</t>
  </si>
  <si>
    <t>Vendor will comply with all applicable DTI Technology Services policies, standard and guidelines found here:  https://dti.delaware.gov/technology-services/standards-and-policies/</t>
  </si>
  <si>
    <t>TECH-CONFIG-001</t>
  </si>
  <si>
    <t>Configuration</t>
  </si>
  <si>
    <t>Has the ability to setup and schedule jobs/cycles based on set calendar date/time.</t>
  </si>
  <si>
    <t>TECH-CONFIG-002</t>
  </si>
  <si>
    <t>Has the ability to schedule ad hoc batch jobs.</t>
  </si>
  <si>
    <t>TECH-CONFIG-003</t>
  </si>
  <si>
    <t>Does the system allow for simultaneous access to data by concurrent users and does the system automatically lock a record when it is being updated.</t>
  </si>
  <si>
    <t>TECH-CONFIG-004</t>
  </si>
  <si>
    <t>Does your solution offer a Lockout process and explain how system will prevent interference from data entry teams while the pay confirm process is running.</t>
  </si>
  <si>
    <t>TECH-CONFIG-005</t>
  </si>
  <si>
    <t>Has the ability to make configuration changes with validation/ dependency checks before finalization.</t>
  </si>
  <si>
    <t>TECH-CONFIG-006</t>
  </si>
  <si>
    <t>Describe how your systems provide the ability to accommodate background (e.g. batch) jobs concurrently with online updates.</t>
  </si>
  <si>
    <t>TECH-CONFIG-007</t>
  </si>
  <si>
    <t xml:space="preserve">Does the system provide the ability to set up appropriate approval, audit trail, and reconciliation procedures for all inbound and outbound interfaces and to manage file retention </t>
  </si>
  <si>
    <t>TECH-CONFIG-008</t>
  </si>
  <si>
    <t>Describe how the system tracks and logs system uptime and transaction response times.</t>
  </si>
  <si>
    <t>TECH-CONFIG-009</t>
  </si>
  <si>
    <t xml:space="preserve">Explain your ability to backup and restore environment configurations and permissions/roles completely or selectively </t>
  </si>
  <si>
    <t>TECH-DM-001</t>
  </si>
  <si>
    <t>Data Migration</t>
  </si>
  <si>
    <t xml:space="preserve">Ability to support data migration from external vendor and internal custom applications into new ERP system </t>
  </si>
  <si>
    <t>TECH-DM-002</t>
  </si>
  <si>
    <t>Ability to retain the previous system historical data for viewing and reporting. Ability to inquire on this data. Including Mobius (State Report Repo PDF) - Scanned/Imaged docs Pensions</t>
  </si>
  <si>
    <t>TECH-GEN-001</t>
  </si>
  <si>
    <t>General</t>
  </si>
  <si>
    <t>Single sign integration does not hinder our SSO's provision of multi-factor authentication.  Any administrative access that does not utilize single-sign on has the option to setup multi-factor authentication.</t>
  </si>
  <si>
    <t>TECH-GEN-002</t>
  </si>
  <si>
    <t>Ability to refresh data in the test instances from production for a given date/time.</t>
  </si>
  <si>
    <t>TECH-GEN-003</t>
  </si>
  <si>
    <t>Provides access to production (or replicated) database to run custom  queries against the data.</t>
  </si>
  <si>
    <t>TECH-GEN-004</t>
  </si>
  <si>
    <t>does your solution Support a training env (or a second dev env where the data can be scrambled and can be used for training)?</t>
  </si>
  <si>
    <t>TECH-GEN-005</t>
  </si>
  <si>
    <t>Does your solution have the ability to create snapshot reports and online storage of the reports before running critical tasks such as pay confirm?</t>
  </si>
  <si>
    <t>TECH-GEN-006</t>
  </si>
  <si>
    <t>Does your solution offer ease of spinning additional environments if the need arises, minimum required Instances (Dev, Test, Prod and Training)  ?</t>
  </si>
  <si>
    <t>TECH-GEN-007</t>
  </si>
  <si>
    <t>Vendor would identify all technologies with specific version and release numbers which are utilized to develop and maintain the system and provide the list</t>
  </si>
  <si>
    <t>TECH-INT-001</t>
  </si>
  <si>
    <t>Integration / Interface</t>
  </si>
  <si>
    <t>Provides secure and encrypted API access to pull and push data (E.g.: User account provisioning)</t>
  </si>
  <si>
    <t>TECH-INT-002</t>
  </si>
  <si>
    <t>Detail your certified vendor connectors for your solution.</t>
  </si>
  <si>
    <t>TECH-INT-003</t>
  </si>
  <si>
    <t>Outline additional data extraction and import options where APIs can not be used</t>
  </si>
  <si>
    <t>TECH-INT-004</t>
  </si>
  <si>
    <t>Do you have data warehousing capabilities for reporting and interface needs?</t>
  </si>
  <si>
    <t>TECH-INT-005</t>
  </si>
  <si>
    <t>Describe your security provisioning on APIs</t>
  </si>
  <si>
    <t>TECH-INT-006</t>
  </si>
  <si>
    <t>Describe your available and proposed reporting and analytics offerings.</t>
  </si>
  <si>
    <t>TECH-INT-007</t>
  </si>
  <si>
    <t>Provides APIs to pull personnel, payroll, finance &amp; vendor information such as employee, position/classification, leave, timesheet, payments, vendor, contracts etc.</t>
  </si>
  <si>
    <t>TECH-INT-008</t>
  </si>
  <si>
    <t>Describe your bi-directional API landscape</t>
  </si>
  <si>
    <t>TECH-INT-009</t>
  </si>
  <si>
    <t>Does your solution enable tech and functional team to generate complex reports and interface files using calculations and if-then-else analysis and be able to do file transfers.</t>
  </si>
  <si>
    <t>TECH-INT-010</t>
  </si>
  <si>
    <t>Does your solution have the ability to Encrypt and Decrypt outgoing and incoming file transfers</t>
  </si>
  <si>
    <t>TECH-INT-011</t>
  </si>
  <si>
    <t>Does your solution have the ability to schedule certain processes and reports to run at specific times?</t>
  </si>
  <si>
    <t>TECH-INT-012</t>
  </si>
  <si>
    <t>Ability to manipulate, and transform incoming/imported and outgoing data through various interfaces</t>
  </si>
  <si>
    <t>TECH-INT-013</t>
  </si>
  <si>
    <t>Provide capability to export of all Delaware proprietary information from the solution (.csv, .xlsx, .xlsm or other format as requested by the State) upon request</t>
  </si>
  <si>
    <t>TECH-INT-014</t>
  </si>
  <si>
    <t>Ability to import and export data from (or to) standard file formats including but not limited to XML, Word, Excel, Access, PDF.</t>
  </si>
  <si>
    <t>TECH-INT-015</t>
  </si>
  <si>
    <t xml:space="preserve">Archived Data in Existing system must be migrated and remain accessible and retrievable </t>
  </si>
  <si>
    <t>TECH-INT-016</t>
  </si>
  <si>
    <t>Provides seamless integration with standard e-mail systems for electronic communication, notifications, and reminders to and from internal and external users.</t>
  </si>
  <si>
    <t>TECH-INT-017</t>
  </si>
  <si>
    <t xml:space="preserve">Provide integrated and or ability to leverage identity proofing solutions with Government ID validations </t>
  </si>
  <si>
    <t>TECH-INT-018</t>
  </si>
  <si>
    <t>Support for Identity Management (IdM) standard provisioning framework and SCIM System for Cross-domain Identity Management (SCIM).</t>
  </si>
  <si>
    <t>TECH-INT-019</t>
  </si>
  <si>
    <t>API integration for state data must traverse a state API gateway with OWASP top-10 and XML security protection</t>
  </si>
  <si>
    <t>TECH-SAAS-001</t>
  </si>
  <si>
    <t>SaaS or Managed Services</t>
  </si>
  <si>
    <t>Specify your system/application availability and if any downtime is required for systems operations.</t>
  </si>
  <si>
    <t>TECH-SAAS-002</t>
  </si>
  <si>
    <t xml:space="preserve">Data and backup must be stored securely only in the Continental U.S. </t>
  </si>
  <si>
    <t>TECH-SAAS-003</t>
  </si>
  <si>
    <t>Describe the network bandwidth requirements between the State and hosting facilities.</t>
  </si>
  <si>
    <t>TECH-SAAS-005</t>
  </si>
  <si>
    <t xml:space="preserve">Describe scalability options for computing power (CPU, RAM, and Storage) if solution is hosted </t>
  </si>
  <si>
    <t>TECH-SAAS-006</t>
  </si>
  <si>
    <t xml:space="preserve">How is the backup data stored (raw files or encrypted format)? </t>
  </si>
  <si>
    <t>TECH-SAAS-007</t>
  </si>
  <si>
    <t>Describe the process that is followed in the event of a data breach. Describe your ability to provide timely notice to us and to comply with Delaware data breach reporting laws.</t>
  </si>
  <si>
    <t>TECH-SAAS-008</t>
  </si>
  <si>
    <t>Describe Business Continuity and Disaster Recovery strategy and processes, including the ability to recover from a specific time period.</t>
  </si>
  <si>
    <t>TECH-SAAS-009</t>
  </si>
  <si>
    <r>
      <t>I</t>
    </r>
    <r>
      <rPr>
        <sz val="10"/>
        <color theme="1"/>
        <rFont val="Arial"/>
        <family val="2"/>
      </rPr>
      <t>n the event of a disaster or catastrophic failure, describe your communication and recovery process.</t>
    </r>
  </si>
  <si>
    <t>TECH-SAAS-010</t>
  </si>
  <si>
    <t>Describe supported SLA options (e.g. reliability, availability, performance, issues, requests, system response time, etc.).</t>
  </si>
  <si>
    <t>TECH-SAAS-011</t>
  </si>
  <si>
    <t>Is Delaware data physically and logically separated from that of other customers?</t>
  </si>
  <si>
    <t>TECH-SAAS-012</t>
  </si>
  <si>
    <t>Is any Delaware data visible in system administration modules/tools?</t>
  </si>
  <si>
    <t>TECH-SAAS-013</t>
  </si>
  <si>
    <t>Are all components of the DRP reviewed and tested at least annually and updated as needed to reflect change?</t>
  </si>
  <si>
    <t>TECH-SAAS-014</t>
  </si>
  <si>
    <t>Is it a single or multi-tenant environment?</t>
  </si>
  <si>
    <t>TECH-SAAS-015</t>
  </si>
  <si>
    <t>If a multi-tenant environment, how is the data segregated?</t>
  </si>
  <si>
    <t>TECH-SAAS-016</t>
  </si>
  <si>
    <t xml:space="preserve">If a multi-tenant environment, how is security managed? </t>
  </si>
  <si>
    <t>TECH-SAAS-017</t>
  </si>
  <si>
    <t>SaaS Solutions must maintain an independent Tenant for the state’s service</t>
  </si>
  <si>
    <t>TECH-SAAS-018</t>
  </si>
  <si>
    <t>State requires applications requiring the use of the state’s  brand and domain name to traverse it’s cloud based Web Application Firewall for centralized visibility to all brand threats.</t>
  </si>
  <si>
    <t>TECH-SAAS-019</t>
  </si>
  <si>
    <t>Application communications from users and across components of the application must be encrypted</t>
  </si>
  <si>
    <t>TECH-SAAS-020</t>
  </si>
  <si>
    <t>Applications must undergo application code scans at least yearly  before and dynamic application scan after any changes are loaded into production</t>
  </si>
  <si>
    <t>TECH-SAAS-021</t>
  </si>
  <si>
    <t>Internet Facing web front-end servers must be protected with an enterprise web application firewall with protections to include the OWASP Top 10, Botnets, DDoS and application virtual patching</t>
  </si>
  <si>
    <t>TECH-SAAS-022</t>
  </si>
  <si>
    <t xml:space="preserve">Data must be stored/retained on a secure server environment that uses firewall and other advanced technology to prevent interference or access from non-authorized users; requires unique login ids; and meets at a minimal a Tier 3 data center rating as outlined in the Delaware Data Center Policy: http://dti.delaware.gov/pdfs/pp/DataCenterPolicy.pdf </t>
  </si>
  <si>
    <t>TECH-SAAS-023</t>
  </si>
  <si>
    <t>For hosted solutions, it is our desire to have dedicated server resources for the solution that are not shared with other customers (i.e. dedicated web hosting, dedicated databases).</t>
  </si>
  <si>
    <t>TECH-SUPP-001</t>
  </si>
  <si>
    <t>Support and Maintenance</t>
  </si>
  <si>
    <t>Describe your version update communication and documentation process.</t>
  </si>
  <si>
    <t>TECH-SUPP-002</t>
  </si>
  <si>
    <t>Provides 24 - Required InfoX7 support via self service, phone and email.</t>
  </si>
  <si>
    <t>TECH-SUPP-003</t>
  </si>
  <si>
    <t>Provides monitoring and alerting for issues or errors related to security violations, application availability/ job processing.</t>
  </si>
  <si>
    <t>TECH-SUPP-004</t>
  </si>
  <si>
    <t>Describe how the issues and enhancement requests are prioritized and released.</t>
  </si>
  <si>
    <t>TECH-SUPP-005</t>
  </si>
  <si>
    <t>Describe how the upgrades, patches, and other maintenance are performed including the frequency, impact, and customer role. Do you allow customers to decide the time/ schedule for the deployments/ upgrades? If yes, how long are the older versions/ releases supported.</t>
  </si>
  <si>
    <t>TECH-SUPP-006</t>
  </si>
  <si>
    <t>Describe process for roll-back of patches and updates if major functionality is broken as a result of the patch and/or update</t>
  </si>
  <si>
    <t>TECH-SUPP-007</t>
  </si>
  <si>
    <t>Describe your quality assurance processes to minimize adverse impact to customers.</t>
  </si>
  <si>
    <t>TECH-SUPP-008</t>
  </si>
  <si>
    <t>Provides timely releases to comply with local, state and federal government laws and  regulations.</t>
  </si>
  <si>
    <t>TECH-SUPP-009</t>
  </si>
  <si>
    <t>Provides near or real-time mirroring for Disaster Recovery (DR) service to an off-site location.</t>
  </si>
  <si>
    <t>TECH-SUPP-010</t>
  </si>
  <si>
    <t>Ability to perform DR Test Failover exercise at least once a year.</t>
  </si>
  <si>
    <t>TECH-SUPP-011</t>
  </si>
  <si>
    <t>How often are regular security reviews and vulnerability assessments conducted for your product, and what is your process for addressing these?</t>
  </si>
  <si>
    <t>TECH-SUPP-012</t>
  </si>
  <si>
    <t>Describe the structure and size of your Security Office and overall information security staff. (e.g., Admin, Engineering, QA/Compliance, etc.)</t>
  </si>
  <si>
    <t>TECH-SUPP-013</t>
  </si>
  <si>
    <t>Describe the structure and size of your Software and System Development teams. (e.g., Customer Support, Implementation, Product Management, Security etc.)</t>
  </si>
  <si>
    <t>TECH-SUPP-014</t>
  </si>
  <si>
    <t>Do you have a Change Management Plan that is implemented with clients when significant technical and functional changes are being released? If so, can it be shared?</t>
  </si>
  <si>
    <t>TECH-SUPP-015</t>
  </si>
  <si>
    <t>How and when will the State be notified of major changes to your environment that could impact our security posture?</t>
  </si>
  <si>
    <t>TECH-SUPP-016</t>
  </si>
  <si>
    <t>Outline the skills, experience, and qualifications outlined for central point of contact for the State account (during implementation and operations). Include the level of authority for decision making the person will have for our account.</t>
  </si>
  <si>
    <t>TECH-SUPP-017</t>
  </si>
  <si>
    <t>Once operational, outline how/when the State would use your support services vs 3rd party consultants for account needs and troubleshooting.</t>
  </si>
  <si>
    <t>TECH-SUPP-018</t>
  </si>
  <si>
    <t>Detail your Customer support options for this solution.  Which one do you recommend for the State? What is the typical client profile that is successful on this recommended support level?</t>
  </si>
  <si>
    <t>TECH-SUPP-019</t>
  </si>
  <si>
    <t>How does the system route user questions to the appropriate resource(s) on your team?</t>
  </si>
  <si>
    <t>TECH-SUPP-020</t>
  </si>
  <si>
    <t>Please explain the way in which your customers interact with each other in order to share ideas, issues, and solutions.</t>
  </si>
  <si>
    <t>TECH-SUPP-021</t>
  </si>
  <si>
    <t>What certifications, ongoing education, licensing is required for clients to access various aspects of the system?</t>
  </si>
  <si>
    <t>TECH-SUPP-022</t>
  </si>
  <si>
    <t>Provide the SLA and compensation when an SLA is not met. Include the process for determining if an SLA is met and the arbitration process if the vendor and State do not agree if SLAs are met.</t>
  </si>
  <si>
    <t>TECH-SUPP-023</t>
  </si>
  <si>
    <t>How are annual updates for Federal and State governments compliance handled?</t>
  </si>
  <si>
    <t xml:space="preserve">TECH-SUPP-024 </t>
  </si>
  <si>
    <t>How do you communicate your product roadmap to your customers (CSM, webinars vs. just conference attendance, etc.).</t>
  </si>
  <si>
    <t>TECH-SUPP-025</t>
  </si>
  <si>
    <t>What additional support is offered to learn about new functionality and how to optimize the use of new features and functionality?</t>
  </si>
  <si>
    <t>TECH-SUPP-026</t>
  </si>
  <si>
    <t>The vendor shall provide an initial response to all support requests within the timeframe based on the following four categories:                                                                                                       1) Emergency - 15-minutes response during core hours; 60-minutes response during non-core hours.                                                                                                                                                                   2) High  - 30-minutes response during core hours; 120 minutes during non-core hours                                                                                              3) Medium  - 120 minute response during core hours; by 8:00AM the next business day during non-core hours                                                                                                                                                   4) Low - 120 minute response during core hours; by 8:00AM the next business day during non-core hours</t>
  </si>
  <si>
    <t>TECH-SUPP-027</t>
  </si>
  <si>
    <t>The vendor shall resolve support request within the timeframe based on the following four categories:                                                                                                                               1) Emergency - 2 hour resolution time                                                                                                        2) High - 4 hour resolution time                                                                                                                    3) Medium - Prioritized based on need                                                                                                        4) Low - Prioritized based on need</t>
  </si>
  <si>
    <t>TECH-SUPP-028</t>
  </si>
  <si>
    <t>The System shall achieve 99.9% uptime availability 24x7, except designated maintenance windows.                                                                                                                                                                                                                       The Service Level calculation for System Availability is the sum of Actual Uptime for the individual applications divided by the sum of expected, scheduled Uptime for the Applications, with the result expressed as a percentage.                                                                                                      Available Uptime per week = 105 hour / week                                                                                     6:00 AM - 10:PM Monday - Saturday (16 hours per day)                                                                                                    8:00 AM - 5:00 PM Sunday (9 hours)                                                                                                                               Available Uptime per month == 454.65 available hours / month                                                                                    52/12 == 4,33*105 ==454.65 available hours / month</t>
  </si>
  <si>
    <t>TECH-SUPP-029</t>
  </si>
  <si>
    <t>Consultancy support including: infrastructure / system design - hardware, database and network services - software / system installation and implementation assistance - arrange software developments - system tailoring and testing - report development - data conversion</t>
  </si>
  <si>
    <t>TECH-SUPP-030</t>
  </si>
  <si>
    <t>Service must have a comprehensive security incident detection and response program with:
   Log Collection, correlation and threat intelligence
   24x7, 365 active security event monitoring and attack response
   Compliance aligned log retention
   Copies of raw logs and threat events available upon request; this may include log forwarding to Security Incident and Event Management (SIEM) system</t>
  </si>
  <si>
    <t>TECH-SUPP-031</t>
  </si>
  <si>
    <t>- e-learning courses and tutorials about the software application</t>
  </si>
  <si>
    <t>REPORTING-001</t>
  </si>
  <si>
    <t>Reports and Queries</t>
  </si>
  <si>
    <t>Provide a suite of ready-to-use system reports, exception reports and screen inquiries which can be tailored to user requirements and reused</t>
  </si>
  <si>
    <t>REPORTING-002</t>
  </si>
  <si>
    <t>Support multiple types of reports e.g. summary reports, multi section reports, sub reports, nested reports, conditional reports, comparative reports, query reports</t>
  </si>
  <si>
    <t>REPORTING-003</t>
  </si>
  <si>
    <t>Maintain a central repository of reports, documentation and inquiries that can be searched.</t>
  </si>
  <si>
    <t>REPORTING-004</t>
  </si>
  <si>
    <t>Provide easy to use, intuitive, self service report creation and modification using report wizards and templates</t>
  </si>
  <si>
    <t>REPORTING-005</t>
  </si>
  <si>
    <t>Provide following formatting options:  - font types, sizes, colors  - landscape or portrait - Customizable Graphics, negative number presentations</t>
  </si>
  <si>
    <t>REPORTING-006</t>
  </si>
  <si>
    <t>Ability to use multiple chart formats e.g. bar, 3D, pie, gauge, funnel and design boxes, lines, layouts, headers, footers, borders</t>
  </si>
  <si>
    <t>REPORTING-007</t>
  </si>
  <si>
    <t xml:space="preserve"> WYSIWYG (What You See Is What You Get) report design</t>
  </si>
  <si>
    <t>REPORTING-008</t>
  </si>
  <si>
    <t>HTML, Excel, Word, PDF, XML , delimited and csv layout designs and outputs</t>
  </si>
  <si>
    <t>REPORTING-009</t>
  </si>
  <si>
    <t xml:space="preserve">Ability to drag and drop data, move, hide and unhide report fields </t>
  </si>
  <si>
    <t>REPORTING-010</t>
  </si>
  <si>
    <t>Ability to use control elements like page breaks and different report formats (columnar, tabular or multi-dimensional formats)</t>
  </si>
  <si>
    <t>REPORTING-011</t>
  </si>
  <si>
    <t>Ability for Ad hoc report and ad hoc query based on user role</t>
  </si>
  <si>
    <t>REPORTING-012</t>
  </si>
  <si>
    <t>provide a configurable sort and selection criteria for report contents and data across modules</t>
  </si>
  <si>
    <t>REPORTING-013</t>
  </si>
  <si>
    <t>Ability to add text, data, do data manipulation e.g. grouping and, custom filters</t>
  </si>
  <si>
    <t>REPORTING-014</t>
  </si>
  <si>
    <t>Ability for multiple calculation functions, conditions, sub totals, totals, ratios, rounding and user defined parameters</t>
  </si>
  <si>
    <t>REPORTING-015</t>
  </si>
  <si>
    <t>provide real-time viewing of reports, queued reports and ability to delete queued reports</t>
  </si>
  <si>
    <t>REPORTING-016</t>
  </si>
  <si>
    <t>provide interactive reports e.g. toggle between summary and details</t>
  </si>
  <si>
    <t>REPORTING-017</t>
  </si>
  <si>
    <t>provide in-report exploration e.g. with filters, sliders, drill down</t>
  </si>
  <si>
    <t>REPORTING-018</t>
  </si>
  <si>
    <t>provide the ability to Bookmark favorite reports</t>
  </si>
  <si>
    <t>REPORTING-019</t>
  </si>
  <si>
    <t>Ability to publish the report to 1 screen, 2 intranet, 3 reports portal and 4 printer</t>
  </si>
  <si>
    <t>REPORTING-020</t>
  </si>
  <si>
    <t xml:space="preserve">provide report preview, prior to print or distribution </t>
  </si>
  <si>
    <t>REPORTING-021</t>
  </si>
  <si>
    <t>Ability to send report directly to the printer</t>
  </si>
  <si>
    <t>REPORTING-022</t>
  </si>
  <si>
    <t>Ability to produce the report immediately, run through batch and schedule (running in background)</t>
  </si>
  <si>
    <t>REPORTING-023</t>
  </si>
  <si>
    <t>provide the ability to print multiple copies of a report or reprint a report and ability to condense a report to fit a specific paper size</t>
  </si>
  <si>
    <t>REPORTING-024</t>
  </si>
  <si>
    <t>Prints compatible with various printers, e.g. HP, Cannon, etc.</t>
  </si>
  <si>
    <t>REPORTING-025</t>
  </si>
  <si>
    <t>Ability to track report versions and if a report is printed or not</t>
  </si>
  <si>
    <t>REPORTING-026</t>
  </si>
  <si>
    <t>Ability to condense reports to fit specified paper size, multiple copies and reprints</t>
  </si>
  <si>
    <t>SYS-OP-001</t>
  </si>
  <si>
    <t>System Operations</t>
  </si>
  <si>
    <t>Provide internal system controls for accuracy, integrity and validation of input data</t>
  </si>
  <si>
    <t>SYS-OP-002</t>
  </si>
  <si>
    <t>Configurable menus, screens, views, reports, fields, tabs, tables, scripts, lists</t>
  </si>
  <si>
    <t>SYS-OP-003</t>
  </si>
  <si>
    <t>Easily amend or update customizations and configurations</t>
  </si>
  <si>
    <t>SYS-OP-004</t>
  </si>
  <si>
    <t>Configurable design using 'drag and drop' / 'copy and paste' functions</t>
  </si>
  <si>
    <t>SYS-OP-005</t>
  </si>
  <si>
    <t>Configurable macros and scripts/configs to automate routine activities</t>
  </si>
  <si>
    <t>SYS-OP-006</t>
  </si>
  <si>
    <t>Simultaneous access to all screens by all concurrent users and ability to open multiple windows and modules at the same time by a single user</t>
  </si>
  <si>
    <t>SYS-OP-007</t>
  </si>
  <si>
    <t>Ability to have user defined "free format fields" for adding additional information to various screens and pages</t>
  </si>
  <si>
    <t>SYS-OP-008</t>
  </si>
  <si>
    <t>consistent experience and navigation across various screens, modules and devices</t>
  </si>
  <si>
    <t>SYS-OP-009</t>
  </si>
  <si>
    <t>As per the Digital Accessibility Senior Manager please change to - The vendor will ensure that the system or solution comply with the World Wide Web Consortium (W3C) Web Content Accessibility Guidelines (WCAG) 2.1 Level A and AA guidelines for websites and mobile applications, the Americans with Disabilities Act (ADA) Titles I, II and III, Section 504 and Section 508 of the Rehabilitation Act of 1973, the 21st Century Communications and Video Accessibility Act of 2010 (CVAA), and Title 6 Delaware Code 4504.</t>
  </si>
  <si>
    <t>SYS-OP-010</t>
  </si>
  <si>
    <t>Auto complete and predictive completion of partially input information (on/off feature)</t>
  </si>
  <si>
    <t>SYS-OP-011</t>
  </si>
  <si>
    <t>Ability to link files, attach documents and ability configure where it needs to be enabled and what the size limit should be</t>
  </si>
  <si>
    <t>SYS-OP-012</t>
  </si>
  <si>
    <t>Context sensitive help on screen</t>
  </si>
  <si>
    <t>SYS-OP-013</t>
  </si>
  <si>
    <t>Comprehensive,  clearly written  and easy to use user documentation</t>
  </si>
  <si>
    <t>SYS-OP-014</t>
  </si>
  <si>
    <t>Personal Task manager/diary/to-do lists and reminders</t>
  </si>
  <si>
    <t>SYS-OP-015</t>
  </si>
  <si>
    <t>Ability to assign tasks and activities and track completed tasks/activities</t>
  </si>
  <si>
    <t>SYS-OP-016</t>
  </si>
  <si>
    <t>Ability to update system real time or through background batch updates</t>
  </si>
  <si>
    <t>SYS-OP-017</t>
  </si>
  <si>
    <t>Standard system messages e.g. warnings, error messages if process fails, automatic alert if interface job fails, with explanatory text to assist users</t>
  </si>
  <si>
    <t>SYS-OP-018</t>
  </si>
  <si>
    <t xml:space="preserve">Indefinite retention of all system data until archived or purged </t>
  </si>
  <si>
    <t>SYS-OP-019</t>
  </si>
  <si>
    <t>Ability to prevent deleting and restore deleted transactions with dependency and data in other screens &amp; tables</t>
  </si>
  <si>
    <t>SYS-OP-020</t>
  </si>
  <si>
    <t>Address and post code/zip code checking and cleansing</t>
  </si>
  <si>
    <t>SYS-OP-021</t>
  </si>
  <si>
    <t>Spell checking across all modules and screens</t>
  </si>
  <si>
    <t>Stats</t>
  </si>
  <si>
    <t>Count</t>
  </si>
  <si>
    <t>Possible Score</t>
  </si>
  <si>
    <t>Vendor Score</t>
  </si>
  <si>
    <t>Priority 1</t>
  </si>
  <si>
    <t>Priority 2</t>
  </si>
  <si>
    <t>Priority 3</t>
  </si>
  <si>
    <t>Priority 4</t>
  </si>
  <si>
    <t>Ability to comply with State Identity and Access Management Policy and Standard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</si>
</sst>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Arial"/>
      <family val="2"/>
    </font>
    <font>
      <sz val="10"/>
      <color theme="1"/>
      <name val="Arial"/>
      <family val="2"/>
    </font>
    <font>
      <b/>
      <sz val="12"/>
      <color theme="1"/>
      <name val="Arial"/>
      <family val="2"/>
    </font>
    <font>
      <sz val="10"/>
      <color theme="0"/>
      <name val="Arial"/>
      <family val="2"/>
    </font>
    <font>
      <sz val="10"/>
      <color rgb="FF000000"/>
      <name val="Arial"/>
      <family val="2"/>
    </font>
    <font>
      <sz val="10"/>
      <name val="Arial"/>
      <family val="2"/>
    </font>
    <font>
      <sz val="11"/>
      <name val="Arial"/>
      <family val="2"/>
    </font>
    <font>
      <sz val="11"/>
      <color rgb="FF0070C0"/>
      <name val="Arial"/>
      <family val="2"/>
    </font>
    <font>
      <b/>
      <sz val="10"/>
      <color theme="1"/>
      <name val="Arial"/>
      <family val="2"/>
    </font>
    <font>
      <sz val="8"/>
      <name val="Calibri"/>
      <family val="2"/>
      <scheme val="minor"/>
    </font>
    <font>
      <b/>
      <sz val="11"/>
      <color theme="1"/>
      <name val="Arial"/>
      <family val="2"/>
    </font>
    <font>
      <b/>
      <u/>
      <sz val="10"/>
      <color theme="1"/>
      <name val="Arial"/>
      <family val="2"/>
    </font>
    <font>
      <b/>
      <u/>
      <sz val="10"/>
      <color rgb="FF000000"/>
      <name val="Arial"/>
    </font>
    <font>
      <b/>
      <sz val="10"/>
      <color rgb="FF000000"/>
      <name val="Arial"/>
    </font>
    <font>
      <sz val="10"/>
      <color rgb="FF000000"/>
      <name val="Arial"/>
    </font>
    <font>
      <sz val="11"/>
      <color theme="1"/>
      <name val="Calibri"/>
      <family val="2"/>
      <charset val="1"/>
    </font>
  </fonts>
  <fills count="7">
    <fill>
      <patternFill patternType="none"/>
    </fill>
    <fill>
      <patternFill patternType="gray125"/>
    </fill>
    <fill>
      <patternFill patternType="solid">
        <fgColor theme="3" tint="0.59999389629810485"/>
        <bgColor indexed="64"/>
      </patternFill>
    </fill>
    <fill>
      <patternFill patternType="solid">
        <fgColor theme="7" tint="0.39997558519241921"/>
        <bgColor indexed="64"/>
      </patternFill>
    </fill>
    <fill>
      <patternFill patternType="solid">
        <fgColor theme="3" tint="-0.249977111117893"/>
        <bgColor indexed="64"/>
      </patternFill>
    </fill>
    <fill>
      <patternFill patternType="solid">
        <fgColor rgb="FFFFFFFF"/>
        <bgColor indexed="64"/>
      </patternFill>
    </fill>
    <fill>
      <patternFill patternType="solid">
        <fgColor theme="0"/>
        <bgColor indexed="64"/>
      </patternFill>
    </fill>
  </fills>
  <borders count="8">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
      <left/>
      <right style="medium">
        <color indexed="64"/>
      </right>
      <top/>
      <bottom style="medium">
        <color indexed="64"/>
      </bottom>
      <diagonal/>
    </border>
  </borders>
  <cellStyleXfs count="1">
    <xf numFmtId="0" fontId="0" fillId="0" borderId="0"/>
  </cellStyleXfs>
  <cellXfs count="60">
    <xf numFmtId="0" fontId="0" fillId="0" borderId="0" xfId="0"/>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center" wrapText="1"/>
    </xf>
    <xf numFmtId="0" fontId="2" fillId="0" borderId="0" xfId="0" applyFont="1" applyAlignment="1">
      <alignment vertical="center" wrapText="1"/>
    </xf>
    <xf numFmtId="0" fontId="4" fillId="4" borderId="3" xfId="0" applyFont="1" applyFill="1" applyBorder="1" applyAlignment="1">
      <alignment horizontal="center" vertical="center" wrapText="1"/>
    </xf>
    <xf numFmtId="0" fontId="2" fillId="0" borderId="3" xfId="0" applyFont="1" applyBorder="1" applyAlignment="1">
      <alignment vertical="center" wrapText="1"/>
    </xf>
    <xf numFmtId="0" fontId="5" fillId="5"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6" fillId="0" borderId="3" xfId="0" applyFont="1" applyBorder="1" applyAlignment="1">
      <alignment horizontal="center" vertical="center" wrapText="1"/>
    </xf>
    <xf numFmtId="0" fontId="7" fillId="0" borderId="0" xfId="0" applyFont="1" applyAlignment="1">
      <alignment wrapText="1"/>
    </xf>
    <xf numFmtId="0" fontId="5" fillId="0" borderId="3" xfId="0" applyFont="1" applyBorder="1" applyAlignment="1">
      <alignment horizontal="center" vertical="center" wrapText="1"/>
    </xf>
    <xf numFmtId="0" fontId="6" fillId="5"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8" fillId="0" borderId="0" xfId="0" applyFont="1" applyAlignment="1">
      <alignment wrapText="1"/>
    </xf>
    <xf numFmtId="0" fontId="5" fillId="6" borderId="3" xfId="0" applyFont="1" applyFill="1" applyBorder="1" applyAlignment="1">
      <alignment horizontal="center" vertical="center" wrapText="1"/>
    </xf>
    <xf numFmtId="0" fontId="2" fillId="6" borderId="3" xfId="0" applyFont="1" applyFill="1" applyBorder="1" applyAlignment="1">
      <alignment horizontal="left" vertical="center" wrapText="1"/>
    </xf>
    <xf numFmtId="0" fontId="6" fillId="6" borderId="3" xfId="0" applyFont="1" applyFill="1" applyBorder="1" applyAlignment="1">
      <alignment horizontal="center" vertical="center" wrapText="1"/>
    </xf>
    <xf numFmtId="0" fontId="6" fillId="5" borderId="3" xfId="0" applyFont="1" applyFill="1" applyBorder="1" applyAlignment="1">
      <alignment vertical="center" wrapText="1"/>
    </xf>
    <xf numFmtId="0" fontId="6" fillId="5" borderId="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6" fillId="6" borderId="3" xfId="0" applyFont="1" applyFill="1" applyBorder="1" applyAlignment="1">
      <alignment horizontal="left" vertical="center" wrapText="1"/>
    </xf>
    <xf numFmtId="0" fontId="5" fillId="5" borderId="3" xfId="0" applyFont="1" applyFill="1" applyBorder="1" applyAlignment="1">
      <alignment vertical="center" wrapText="1"/>
    </xf>
    <xf numFmtId="0" fontId="5" fillId="6" borderId="3"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3" xfId="0" applyFont="1" applyFill="1" applyBorder="1" applyAlignment="1">
      <alignment horizontal="center" wrapText="1"/>
    </xf>
    <xf numFmtId="0" fontId="6" fillId="0" borderId="3" xfId="0" applyFont="1" applyFill="1" applyBorder="1" applyAlignment="1">
      <alignment horizontal="center" wrapText="1"/>
    </xf>
    <xf numFmtId="0" fontId="2" fillId="0" borderId="3" xfId="0" applyFont="1" applyBorder="1" applyAlignment="1" applyProtection="1">
      <alignment wrapText="1"/>
      <protection locked="0"/>
    </xf>
    <xf numFmtId="0" fontId="6" fillId="0" borderId="3" xfId="0" applyFont="1" applyBorder="1" applyAlignment="1" applyProtection="1">
      <alignment wrapText="1"/>
      <protection locked="0"/>
    </xf>
    <xf numFmtId="0" fontId="6" fillId="6" borderId="3" xfId="0" applyFont="1" applyFill="1" applyBorder="1" applyAlignment="1" applyProtection="1">
      <alignment wrapText="1"/>
      <protection locked="0"/>
    </xf>
    <xf numFmtId="0" fontId="2" fillId="6" borderId="3" xfId="0" applyFont="1" applyFill="1" applyBorder="1" applyAlignment="1" applyProtection="1">
      <alignment wrapText="1"/>
      <protection locked="0"/>
    </xf>
    <xf numFmtId="0" fontId="0" fillId="0" borderId="3" xfId="0" applyBorder="1"/>
    <xf numFmtId="0" fontId="1" fillId="0" borderId="0" xfId="0" applyFont="1" applyAlignment="1">
      <alignment horizontal="left" wrapText="1"/>
    </xf>
    <xf numFmtId="0" fontId="2" fillId="0" borderId="0" xfId="0" applyFont="1" applyAlignment="1">
      <alignment horizontal="left" wrapText="1"/>
    </xf>
    <xf numFmtId="0" fontId="4" fillId="4" borderId="3" xfId="0" applyFont="1" applyFill="1" applyBorder="1" applyAlignment="1">
      <alignment horizontal="left" wrapText="1"/>
    </xf>
    <xf numFmtId="0" fontId="0" fillId="0" borderId="3" xfId="0" applyFill="1" applyBorder="1"/>
    <xf numFmtId="0" fontId="6" fillId="0" borderId="3" xfId="0" applyFont="1" applyFill="1" applyBorder="1" applyAlignment="1">
      <alignment horizontal="left" wrapText="1"/>
    </xf>
    <xf numFmtId="0" fontId="6" fillId="6" borderId="3" xfId="0" applyFont="1" applyFill="1" applyBorder="1" applyAlignment="1">
      <alignment vertical="top" wrapText="1"/>
    </xf>
    <xf numFmtId="0" fontId="9" fillId="0" borderId="3" xfId="0" applyFont="1" applyBorder="1" applyAlignment="1">
      <alignment wrapText="1"/>
    </xf>
    <xf numFmtId="0" fontId="9" fillId="0" borderId="3" xfId="0" applyFont="1" applyBorder="1" applyAlignment="1">
      <alignment horizontal="left" wrapText="1"/>
    </xf>
    <xf numFmtId="0" fontId="2" fillId="0" borderId="3" xfId="0" applyFont="1" applyBorder="1" applyAlignment="1">
      <alignment horizontal="left" wrapText="1"/>
    </xf>
    <xf numFmtId="0" fontId="11" fillId="0" borderId="3" xfId="0" applyFont="1" applyBorder="1" applyAlignment="1">
      <alignment horizontal="center" wrapText="1"/>
    </xf>
    <xf numFmtId="0" fontId="1" fillId="0" borderId="3" xfId="0" applyFont="1" applyBorder="1" applyAlignment="1">
      <alignment horizontal="center" wrapText="1"/>
    </xf>
    <xf numFmtId="0" fontId="2" fillId="0" borderId="0" xfId="0" applyFont="1" applyBorder="1" applyAlignment="1">
      <alignment wrapText="1"/>
    </xf>
    <xf numFmtId="0" fontId="9" fillId="0" borderId="0" xfId="0" applyFont="1" applyBorder="1" applyAlignment="1">
      <alignment wrapText="1"/>
    </xf>
    <xf numFmtId="0" fontId="2" fillId="0" borderId="3" xfId="0" applyFont="1" applyFill="1" applyBorder="1" applyAlignment="1" applyProtection="1">
      <alignment horizontal="center" wrapText="1"/>
      <protection locked="0"/>
    </xf>
    <xf numFmtId="0" fontId="6" fillId="0" borderId="3" xfId="0" applyFont="1" applyFill="1" applyBorder="1" applyAlignment="1" applyProtection="1">
      <alignment horizontal="center" wrapText="1"/>
      <protection locked="0"/>
    </xf>
    <xf numFmtId="0" fontId="2" fillId="0" borderId="4" xfId="0" applyFont="1" applyBorder="1" applyAlignment="1">
      <alignment horizontal="left"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0" xfId="0" applyFont="1" applyAlignment="1" applyProtection="1">
      <alignment wrapText="1"/>
      <protection locked="0"/>
    </xf>
    <xf numFmtId="0" fontId="16" fillId="0" borderId="7" xfId="0" applyFont="1" applyBorder="1" applyAlignment="1" applyProtection="1">
      <alignment wrapText="1"/>
      <protection locked="0"/>
    </xf>
    <xf numFmtId="0" fontId="3" fillId="2" borderId="2" xfId="0" applyFont="1" applyFill="1" applyBorder="1" applyAlignment="1">
      <alignment horizontal="center" vertical="top" wrapText="1"/>
    </xf>
    <xf numFmtId="0" fontId="2" fillId="0" borderId="3" xfId="0" applyFont="1" applyFill="1" applyBorder="1" applyAlignment="1" applyProtection="1">
      <alignment wrapText="1"/>
      <protection locked="0"/>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3" borderId="2" xfId="0" applyFont="1" applyFill="1" applyBorder="1" applyAlignment="1">
      <alignment horizontal="center" vertical="top" wrapText="1"/>
    </xf>
    <xf numFmtId="0" fontId="2" fillId="3" borderId="0" xfId="0" applyFont="1" applyFill="1" applyAlignment="1">
      <alignment horizontal="left" wrapText="1"/>
    </xf>
    <xf numFmtId="0" fontId="15" fillId="3" borderId="0" xfId="0" applyFont="1" applyFill="1" applyAlignment="1">
      <alignment horizontal="lef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8D79E-F92F-44D6-8B7B-B7C1DB7705F3}">
  <sheetPr filterMode="1"/>
  <dimension ref="A1:U284"/>
  <sheetViews>
    <sheetView tabSelected="1" zoomScale="95" zoomScaleNormal="95" workbookViewId="0">
      <selection activeCell="H22" sqref="H22"/>
    </sheetView>
  </sheetViews>
  <sheetFormatPr defaultColWidth="9.140625" defaultRowHeight="14.25" x14ac:dyDescent="0.2"/>
  <cols>
    <col min="1" max="1" width="18.140625" style="4" bestFit="1" customWidth="1"/>
    <col min="2" max="2" width="11.140625" style="24" customWidth="1"/>
    <col min="3" max="3" width="24.85546875" style="25" bestFit="1" customWidth="1"/>
    <col min="4" max="4" width="70.7109375" style="2" customWidth="1"/>
    <col min="5" max="5" width="13.28515625" style="2" customWidth="1"/>
    <col min="6" max="6" width="20" style="34" customWidth="1"/>
    <col min="7" max="7" width="8.85546875" style="34" hidden="1" customWidth="1"/>
    <col min="8" max="8" width="21.7109375" style="3" customWidth="1"/>
    <col min="9" max="9" width="16" style="3" hidden="1" customWidth="1"/>
    <col min="10" max="10" width="66.140625" style="1" customWidth="1"/>
    <col min="11" max="19" width="9.140625" style="1"/>
    <col min="20" max="20" width="12.85546875" style="1" customWidth="1"/>
    <col min="21" max="21" width="11.140625" style="1" customWidth="1"/>
    <col min="22" max="16384" width="9.140625" style="1"/>
  </cols>
  <sheetData>
    <row r="1" spans="1:10" ht="14.25" customHeight="1" x14ac:dyDescent="0.2">
      <c r="A1" s="59" t="s">
        <v>0</v>
      </c>
      <c r="B1" s="58"/>
      <c r="C1" s="58"/>
      <c r="D1" s="58"/>
      <c r="E1" s="58"/>
      <c r="F1" s="58"/>
      <c r="G1" s="33"/>
      <c r="H1" s="58" t="s">
        <v>1</v>
      </c>
      <c r="I1" s="58"/>
      <c r="J1" s="58"/>
    </row>
    <row r="2" spans="1:10" x14ac:dyDescent="0.2">
      <c r="A2" s="58"/>
      <c r="B2" s="58"/>
      <c r="C2" s="58"/>
      <c r="D2" s="58"/>
      <c r="E2" s="58"/>
      <c r="F2" s="58"/>
      <c r="G2" s="33"/>
      <c r="H2" s="58"/>
      <c r="I2" s="58"/>
      <c r="J2" s="58"/>
    </row>
    <row r="3" spans="1:10" x14ac:dyDescent="0.2">
      <c r="A3" s="58"/>
      <c r="B3" s="58"/>
      <c r="C3" s="58"/>
      <c r="D3" s="58"/>
      <c r="E3" s="58"/>
      <c r="F3" s="58"/>
      <c r="G3" s="33"/>
      <c r="H3" s="58"/>
      <c r="I3" s="58"/>
      <c r="J3" s="58"/>
    </row>
    <row r="4" spans="1:10" x14ac:dyDescent="0.2">
      <c r="A4" s="58"/>
      <c r="B4" s="58"/>
      <c r="C4" s="58"/>
      <c r="D4" s="58"/>
      <c r="E4" s="58"/>
      <c r="F4" s="58"/>
      <c r="G4" s="33"/>
      <c r="H4" s="58"/>
      <c r="I4" s="58"/>
      <c r="J4" s="58"/>
    </row>
    <row r="5" spans="1:10" x14ac:dyDescent="0.2">
      <c r="A5" s="58"/>
      <c r="B5" s="58"/>
      <c r="C5" s="58"/>
      <c r="D5" s="58"/>
      <c r="E5" s="58"/>
      <c r="F5" s="58"/>
      <c r="G5" s="33"/>
      <c r="H5" s="58"/>
      <c r="I5" s="58"/>
      <c r="J5" s="58"/>
    </row>
    <row r="6" spans="1:10" x14ac:dyDescent="0.2">
      <c r="A6" s="58"/>
      <c r="B6" s="58"/>
      <c r="C6" s="58"/>
      <c r="D6" s="58"/>
      <c r="E6" s="58"/>
      <c r="F6" s="58"/>
      <c r="G6" s="33"/>
      <c r="H6" s="58"/>
      <c r="I6" s="58"/>
      <c r="J6" s="58"/>
    </row>
    <row r="7" spans="1:10" x14ac:dyDescent="0.2">
      <c r="A7" s="58"/>
      <c r="B7" s="58"/>
      <c r="C7" s="58"/>
      <c r="D7" s="58"/>
      <c r="E7" s="58"/>
      <c r="F7" s="58"/>
      <c r="G7" s="33"/>
      <c r="H7" s="58"/>
      <c r="I7" s="58"/>
      <c r="J7" s="58"/>
    </row>
    <row r="8" spans="1:10" x14ac:dyDescent="0.2">
      <c r="A8" s="58"/>
      <c r="B8" s="58"/>
      <c r="C8" s="58"/>
      <c r="D8" s="58"/>
      <c r="E8" s="58"/>
      <c r="F8" s="58"/>
      <c r="G8" s="33"/>
    </row>
    <row r="9" spans="1:10" x14ac:dyDescent="0.2">
      <c r="A9" s="58"/>
      <c r="B9" s="58"/>
      <c r="C9" s="58"/>
      <c r="D9" s="58"/>
      <c r="E9" s="58"/>
      <c r="F9" s="58"/>
      <c r="G9" s="33"/>
    </row>
    <row r="10" spans="1:10" x14ac:dyDescent="0.2">
      <c r="A10" s="58"/>
      <c r="B10" s="58"/>
      <c r="C10" s="58"/>
      <c r="D10" s="58"/>
      <c r="E10" s="58"/>
      <c r="F10" s="58"/>
      <c r="G10" s="33"/>
    </row>
    <row r="11" spans="1:10" x14ac:dyDescent="0.2">
      <c r="A11" s="58"/>
      <c r="B11" s="58"/>
      <c r="C11" s="58"/>
      <c r="D11" s="58"/>
      <c r="E11" s="58"/>
      <c r="F11" s="58"/>
    </row>
    <row r="12" spans="1:10" x14ac:dyDescent="0.2">
      <c r="A12" s="58"/>
      <c r="B12" s="58"/>
      <c r="C12" s="58"/>
      <c r="D12" s="58"/>
      <c r="E12" s="58"/>
      <c r="F12" s="58"/>
    </row>
    <row r="13" spans="1:10" x14ac:dyDescent="0.2">
      <c r="A13" s="58"/>
      <c r="B13" s="58"/>
      <c r="C13" s="58"/>
      <c r="D13" s="58"/>
      <c r="E13" s="58"/>
      <c r="F13" s="58"/>
    </row>
    <row r="14" spans="1:10" x14ac:dyDescent="0.2">
      <c r="A14" s="58"/>
      <c r="B14" s="58"/>
      <c r="C14" s="58"/>
      <c r="D14" s="58"/>
      <c r="E14" s="58"/>
      <c r="F14" s="58"/>
    </row>
    <row r="15" spans="1:10" x14ac:dyDescent="0.2">
      <c r="A15" s="58"/>
      <c r="B15" s="58"/>
      <c r="C15" s="58"/>
      <c r="D15" s="58"/>
      <c r="E15" s="58"/>
      <c r="F15" s="58"/>
    </row>
    <row r="16" spans="1:10" x14ac:dyDescent="0.2">
      <c r="A16" s="58"/>
      <c r="B16" s="58"/>
      <c r="C16" s="58"/>
      <c r="D16" s="58"/>
      <c r="E16" s="58"/>
      <c r="F16" s="58"/>
    </row>
    <row r="17" spans="1:21" x14ac:dyDescent="0.2">
      <c r="A17" s="58"/>
      <c r="B17" s="58"/>
      <c r="C17" s="58"/>
      <c r="D17" s="58"/>
      <c r="E17" s="58"/>
      <c r="F17" s="58"/>
    </row>
    <row r="18" spans="1:21" x14ac:dyDescent="0.2">
      <c r="A18" s="58"/>
      <c r="B18" s="58"/>
      <c r="C18" s="58"/>
      <c r="D18" s="58"/>
      <c r="E18" s="58"/>
      <c r="F18" s="58"/>
    </row>
    <row r="19" spans="1:21" x14ac:dyDescent="0.2">
      <c r="A19" s="58"/>
      <c r="B19" s="58"/>
      <c r="C19" s="58"/>
      <c r="D19" s="58"/>
      <c r="E19" s="58"/>
      <c r="F19" s="58"/>
    </row>
    <row r="20" spans="1:21" ht="15.75" x14ac:dyDescent="0.2">
      <c r="A20" s="55" t="s">
        <v>2</v>
      </c>
      <c r="B20" s="56"/>
      <c r="C20" s="56"/>
      <c r="D20" s="56"/>
      <c r="E20" s="56"/>
      <c r="F20" s="56"/>
      <c r="G20" s="53"/>
      <c r="H20" s="57" t="s">
        <v>3</v>
      </c>
      <c r="I20" s="57"/>
      <c r="J20" s="57"/>
    </row>
    <row r="21" spans="1:21" s="4" customFormat="1" ht="15.95" customHeight="1" x14ac:dyDescent="0.2">
      <c r="A21" s="5" t="s">
        <v>4</v>
      </c>
      <c r="B21" s="5" t="s">
        <v>5</v>
      </c>
      <c r="C21" s="5" t="s">
        <v>6</v>
      </c>
      <c r="D21" s="5" t="s">
        <v>7</v>
      </c>
      <c r="E21" s="5" t="s">
        <v>8</v>
      </c>
      <c r="F21" s="35" t="s">
        <v>9</v>
      </c>
      <c r="G21" s="35"/>
      <c r="H21" s="5" t="s">
        <v>10</v>
      </c>
      <c r="I21" s="5"/>
      <c r="J21" s="5" t="s">
        <v>11</v>
      </c>
    </row>
    <row r="22" spans="1:21" s="10" customFormat="1" ht="25.5" x14ac:dyDescent="0.25">
      <c r="A22" s="6" t="s">
        <v>12</v>
      </c>
      <c r="B22" s="7" t="s">
        <v>13</v>
      </c>
      <c r="C22" s="8" t="s">
        <v>14</v>
      </c>
      <c r="D22" s="38" t="s">
        <v>15</v>
      </c>
      <c r="E22" s="32" t="s">
        <v>16</v>
      </c>
      <c r="F22" s="37" t="s">
        <v>17</v>
      </c>
      <c r="G22" s="37">
        <f>IF(F22="1- Must Have",1,IF(F22="2- Need",2,IF(F22="3- Nice to Have",3,IF(F22="4- Required Info",4,""))))</f>
        <v>4</v>
      </c>
      <c r="H22" s="46"/>
      <c r="I22" s="26" t="str">
        <f>IF(H22="0- Not Provided",0,IF(H22="1- Partially provided",1,IF(H22="2- Thru 3rd Party W Customization",2,IF(H22="3- Provided W Customization",3,IF(H22="4- Thru 3rd Party Seamless",4,IF(H22="5- Provided as Standard",5,""))))))</f>
        <v/>
      </c>
      <c r="J22" s="28"/>
      <c r="U22" s="4"/>
    </row>
    <row r="23" spans="1:21" s="10" customFormat="1" ht="25.5" x14ac:dyDescent="0.25">
      <c r="A23" s="6" t="s">
        <v>18</v>
      </c>
      <c r="B23" s="7" t="s">
        <v>13</v>
      </c>
      <c r="C23" s="8" t="s">
        <v>14</v>
      </c>
      <c r="D23" s="38" t="s">
        <v>19</v>
      </c>
      <c r="E23" s="32" t="s">
        <v>16</v>
      </c>
      <c r="F23" s="37" t="s">
        <v>17</v>
      </c>
      <c r="G23" s="37">
        <f t="shared" ref="G23:G89" si="0">IF(F23="1- Must Have",1,IF(F23="2- Need",2,IF(F23="3- Nice to Have",3,IF(F23="4- Required Info",4,""))))</f>
        <v>4</v>
      </c>
      <c r="H23" s="46"/>
      <c r="I23" s="26" t="str">
        <f t="shared" ref="I23:I89" si="1">IF(H23="0- Not Provided",0,IF(H23="1- Partially provided",1,IF(H23="2- Thru 3rd Party W Customization",2,IF(H23="3- Provided W Customization",3,IF(H23="4- Thru 3rd Party Seamless",4,IF(H23="5- Provided as Standard",5,""))))))</f>
        <v/>
      </c>
      <c r="J23" s="28"/>
    </row>
    <row r="24" spans="1:21" s="10" customFormat="1" ht="38.25" x14ac:dyDescent="0.25">
      <c r="A24" s="6" t="s">
        <v>20</v>
      </c>
      <c r="B24" s="11" t="s">
        <v>13</v>
      </c>
      <c r="C24" s="8" t="s">
        <v>14</v>
      </c>
      <c r="D24" s="38" t="s">
        <v>21</v>
      </c>
      <c r="E24" s="32" t="s">
        <v>16</v>
      </c>
      <c r="F24" s="37" t="s">
        <v>22</v>
      </c>
      <c r="G24" s="37">
        <f t="shared" si="0"/>
        <v>1</v>
      </c>
      <c r="H24" s="26"/>
      <c r="I24" s="26" t="str">
        <f t="shared" si="1"/>
        <v/>
      </c>
      <c r="J24" s="28"/>
    </row>
    <row r="25" spans="1:21" s="10" customFormat="1" ht="38.25" x14ac:dyDescent="0.25">
      <c r="A25" s="6" t="s">
        <v>23</v>
      </c>
      <c r="B25" s="11" t="s">
        <v>13</v>
      </c>
      <c r="C25" s="8" t="s">
        <v>14</v>
      </c>
      <c r="D25" s="38" t="s">
        <v>24</v>
      </c>
      <c r="E25" s="32" t="s">
        <v>16</v>
      </c>
      <c r="F25" s="37" t="s">
        <v>22</v>
      </c>
      <c r="G25" s="37">
        <f t="shared" si="0"/>
        <v>1</v>
      </c>
      <c r="H25" s="26"/>
      <c r="I25" s="26" t="str">
        <f t="shared" si="1"/>
        <v/>
      </c>
      <c r="J25" s="28"/>
    </row>
    <row r="26" spans="1:21" s="10" customFormat="1" ht="15" x14ac:dyDescent="0.25">
      <c r="A26" s="6" t="s">
        <v>25</v>
      </c>
      <c r="B26" s="7" t="s">
        <v>13</v>
      </c>
      <c r="C26" s="8" t="s">
        <v>14</v>
      </c>
      <c r="D26" s="38" t="s">
        <v>26</v>
      </c>
      <c r="E26" s="32" t="s">
        <v>16</v>
      </c>
      <c r="F26" s="37" t="s">
        <v>22</v>
      </c>
      <c r="G26" s="37">
        <f t="shared" si="0"/>
        <v>1</v>
      </c>
      <c r="H26" s="26"/>
      <c r="I26" s="26" t="str">
        <f t="shared" si="1"/>
        <v/>
      </c>
      <c r="J26" s="28"/>
    </row>
    <row r="27" spans="1:21" s="10" customFormat="1" ht="15" x14ac:dyDescent="0.25">
      <c r="A27" s="6" t="s">
        <v>27</v>
      </c>
      <c r="B27" s="11" t="s">
        <v>13</v>
      </c>
      <c r="C27" s="8" t="s">
        <v>14</v>
      </c>
      <c r="D27" s="38" t="s">
        <v>28</v>
      </c>
      <c r="E27" s="32" t="s">
        <v>16</v>
      </c>
      <c r="F27" s="37" t="s">
        <v>17</v>
      </c>
      <c r="G27" s="37">
        <f t="shared" si="0"/>
        <v>4</v>
      </c>
      <c r="H27" s="46"/>
      <c r="I27" s="26" t="str">
        <f t="shared" si="1"/>
        <v/>
      </c>
      <c r="J27" s="28"/>
    </row>
    <row r="28" spans="1:21" ht="15" x14ac:dyDescent="0.25">
      <c r="A28" s="6" t="s">
        <v>29</v>
      </c>
      <c r="B28" s="12" t="s">
        <v>13</v>
      </c>
      <c r="C28" s="13" t="s">
        <v>14</v>
      </c>
      <c r="D28" s="38" t="s">
        <v>30</v>
      </c>
      <c r="E28" s="32" t="s">
        <v>16</v>
      </c>
      <c r="F28" s="37" t="s">
        <v>22</v>
      </c>
      <c r="G28" s="37">
        <f t="shared" si="0"/>
        <v>1</v>
      </c>
      <c r="H28" s="27"/>
      <c r="I28" s="26" t="str">
        <f t="shared" si="1"/>
        <v/>
      </c>
      <c r="J28" s="29"/>
    </row>
    <row r="29" spans="1:21" s="14" customFormat="1" ht="25.5" x14ac:dyDescent="0.25">
      <c r="A29" s="6" t="s">
        <v>31</v>
      </c>
      <c r="B29" s="12" t="s">
        <v>13</v>
      </c>
      <c r="C29" s="13" t="s">
        <v>14</v>
      </c>
      <c r="D29" s="38" t="s">
        <v>32</v>
      </c>
      <c r="E29" s="32" t="s">
        <v>16</v>
      </c>
      <c r="F29" s="37" t="s">
        <v>17</v>
      </c>
      <c r="G29" s="37">
        <f t="shared" si="0"/>
        <v>4</v>
      </c>
      <c r="H29" s="46"/>
      <c r="I29" s="26" t="str">
        <f t="shared" si="1"/>
        <v/>
      </c>
      <c r="J29" s="29"/>
    </row>
    <row r="30" spans="1:21" s="14" customFormat="1" ht="25.5" x14ac:dyDescent="0.25">
      <c r="A30" s="6" t="s">
        <v>33</v>
      </c>
      <c r="B30" s="12" t="s">
        <v>13</v>
      </c>
      <c r="C30" s="13" t="s">
        <v>14</v>
      </c>
      <c r="D30" s="38" t="s">
        <v>34</v>
      </c>
      <c r="E30" s="32" t="s">
        <v>16</v>
      </c>
      <c r="F30" s="37" t="s">
        <v>22</v>
      </c>
      <c r="G30" s="37">
        <f t="shared" si="0"/>
        <v>1</v>
      </c>
      <c r="H30" s="26"/>
      <c r="I30" s="26" t="str">
        <f t="shared" si="1"/>
        <v/>
      </c>
      <c r="J30" s="29"/>
    </row>
    <row r="31" spans="1:21" ht="25.5" x14ac:dyDescent="0.25">
      <c r="A31" s="6" t="s">
        <v>35</v>
      </c>
      <c r="B31" s="12" t="s">
        <v>13</v>
      </c>
      <c r="C31" s="13" t="s">
        <v>14</v>
      </c>
      <c r="D31" s="38" t="s">
        <v>36</v>
      </c>
      <c r="E31" s="32" t="s">
        <v>16</v>
      </c>
      <c r="F31" s="37" t="s">
        <v>22</v>
      </c>
      <c r="G31" s="37">
        <f t="shared" si="0"/>
        <v>1</v>
      </c>
      <c r="H31" s="26"/>
      <c r="I31" s="26" t="str">
        <f t="shared" si="1"/>
        <v/>
      </c>
      <c r="J31" s="29"/>
    </row>
    <row r="32" spans="1:21" s="10" customFormat="1" ht="25.5" x14ac:dyDescent="0.25">
      <c r="A32" s="6" t="s">
        <v>37</v>
      </c>
      <c r="B32" s="7" t="s">
        <v>13</v>
      </c>
      <c r="C32" s="8" t="s">
        <v>14</v>
      </c>
      <c r="D32" s="38" t="s">
        <v>545</v>
      </c>
      <c r="E32" s="32" t="s">
        <v>16</v>
      </c>
      <c r="F32" s="37" t="s">
        <v>22</v>
      </c>
      <c r="G32" s="37">
        <f t="shared" si="0"/>
        <v>1</v>
      </c>
      <c r="H32" s="26"/>
      <c r="I32" s="26" t="str">
        <f t="shared" si="1"/>
        <v/>
      </c>
      <c r="J32" s="54"/>
    </row>
    <row r="33" spans="1:10" s="14" customFormat="1" ht="15" x14ac:dyDescent="0.25">
      <c r="A33" s="6" t="s">
        <v>38</v>
      </c>
      <c r="B33" s="7" t="s">
        <v>13</v>
      </c>
      <c r="C33" s="8" t="s">
        <v>14</v>
      </c>
      <c r="D33" s="38" t="s">
        <v>39</v>
      </c>
      <c r="E33" s="32" t="s">
        <v>16</v>
      </c>
      <c r="F33" s="37" t="s">
        <v>22</v>
      </c>
      <c r="G33" s="37">
        <f t="shared" si="0"/>
        <v>1</v>
      </c>
      <c r="H33" s="26"/>
      <c r="I33" s="26" t="str">
        <f t="shared" si="1"/>
        <v/>
      </c>
      <c r="J33" s="28"/>
    </row>
    <row r="34" spans="1:10" s="10" customFormat="1" ht="38.25" x14ac:dyDescent="0.25">
      <c r="A34" s="6" t="s">
        <v>40</v>
      </c>
      <c r="B34" s="7" t="s">
        <v>13</v>
      </c>
      <c r="C34" s="8" t="s">
        <v>14</v>
      </c>
      <c r="D34" s="38" t="s">
        <v>41</v>
      </c>
      <c r="E34" s="32" t="s">
        <v>16</v>
      </c>
      <c r="F34" s="37" t="s">
        <v>22</v>
      </c>
      <c r="G34" s="37">
        <f t="shared" si="0"/>
        <v>1</v>
      </c>
      <c r="H34" s="26"/>
      <c r="I34" s="26" t="str">
        <f t="shared" si="1"/>
        <v/>
      </c>
      <c r="J34" s="28"/>
    </row>
    <row r="35" spans="1:10" ht="15" x14ac:dyDescent="0.25">
      <c r="A35" s="6" t="s">
        <v>42</v>
      </c>
      <c r="B35" s="7" t="s">
        <v>13</v>
      </c>
      <c r="C35" s="8" t="s">
        <v>14</v>
      </c>
      <c r="D35" s="38" t="s">
        <v>43</v>
      </c>
      <c r="E35" s="32" t="s">
        <v>16</v>
      </c>
      <c r="F35" s="37" t="s">
        <v>22</v>
      </c>
      <c r="G35" s="37">
        <f t="shared" si="0"/>
        <v>1</v>
      </c>
      <c r="H35" s="26"/>
      <c r="I35" s="26" t="str">
        <f t="shared" si="1"/>
        <v/>
      </c>
      <c r="J35" s="28"/>
    </row>
    <row r="36" spans="1:10" s="10" customFormat="1" ht="25.5" x14ac:dyDescent="0.25">
      <c r="A36" s="6" t="s">
        <v>44</v>
      </c>
      <c r="B36" s="7" t="s">
        <v>13</v>
      </c>
      <c r="C36" s="8" t="s">
        <v>14</v>
      </c>
      <c r="D36" s="38" t="s">
        <v>45</v>
      </c>
      <c r="E36" s="32" t="s">
        <v>16</v>
      </c>
      <c r="F36" s="37" t="s">
        <v>17</v>
      </c>
      <c r="G36" s="37">
        <f t="shared" si="0"/>
        <v>4</v>
      </c>
      <c r="H36" s="46"/>
      <c r="I36" s="26" t="str">
        <f t="shared" si="1"/>
        <v/>
      </c>
      <c r="J36" s="29"/>
    </row>
    <row r="37" spans="1:10" s="10" customFormat="1" ht="15" x14ac:dyDescent="0.25">
      <c r="A37" s="6" t="s">
        <v>46</v>
      </c>
      <c r="B37" s="7" t="s">
        <v>13</v>
      </c>
      <c r="C37" s="8" t="s">
        <v>14</v>
      </c>
      <c r="D37" s="38" t="s">
        <v>47</v>
      </c>
      <c r="E37" s="32" t="s">
        <v>16</v>
      </c>
      <c r="F37" s="37" t="s">
        <v>17</v>
      </c>
      <c r="G37" s="37">
        <f t="shared" si="0"/>
        <v>4</v>
      </c>
      <c r="H37" s="46"/>
      <c r="I37" s="26" t="str">
        <f t="shared" si="1"/>
        <v/>
      </c>
      <c r="J37" s="29"/>
    </row>
    <row r="38" spans="1:10" s="10" customFormat="1" ht="38.25" x14ac:dyDescent="0.25">
      <c r="A38" s="6" t="s">
        <v>48</v>
      </c>
      <c r="B38" s="15" t="s">
        <v>13</v>
      </c>
      <c r="C38" s="16" t="s">
        <v>14</v>
      </c>
      <c r="D38" s="38" t="s">
        <v>49</v>
      </c>
      <c r="E38" s="32" t="s">
        <v>16</v>
      </c>
      <c r="F38" s="37" t="s">
        <v>17</v>
      </c>
      <c r="G38" s="37">
        <f t="shared" si="0"/>
        <v>4</v>
      </c>
      <c r="H38" s="47"/>
      <c r="I38" s="26" t="str">
        <f t="shared" si="1"/>
        <v/>
      </c>
      <c r="J38" s="30"/>
    </row>
    <row r="39" spans="1:10" s="10" customFormat="1" ht="15" x14ac:dyDescent="0.25">
      <c r="A39" s="6" t="s">
        <v>50</v>
      </c>
      <c r="B39" s="7" t="s">
        <v>13</v>
      </c>
      <c r="C39" s="8" t="s">
        <v>14</v>
      </c>
      <c r="D39" s="38" t="s">
        <v>51</v>
      </c>
      <c r="E39" s="32" t="s">
        <v>16</v>
      </c>
      <c r="F39" s="37" t="s">
        <v>17</v>
      </c>
      <c r="G39" s="37">
        <f t="shared" si="0"/>
        <v>4</v>
      </c>
      <c r="H39" s="46"/>
      <c r="I39" s="26" t="str">
        <f t="shared" si="1"/>
        <v/>
      </c>
      <c r="J39" s="28"/>
    </row>
    <row r="40" spans="1:10" s="10" customFormat="1" ht="15" x14ac:dyDescent="0.25">
      <c r="A40" s="6" t="s">
        <v>52</v>
      </c>
      <c r="B40" s="7" t="s">
        <v>13</v>
      </c>
      <c r="C40" s="8" t="s">
        <v>14</v>
      </c>
      <c r="D40" s="38" t="s">
        <v>53</v>
      </c>
      <c r="E40" s="32" t="s">
        <v>16</v>
      </c>
      <c r="F40" s="37" t="s">
        <v>22</v>
      </c>
      <c r="G40" s="37">
        <f t="shared" si="0"/>
        <v>1</v>
      </c>
      <c r="H40" s="26"/>
      <c r="I40" s="26" t="str">
        <f t="shared" si="1"/>
        <v/>
      </c>
      <c r="J40" s="28"/>
    </row>
    <row r="41" spans="1:10" s="10" customFormat="1" ht="25.5" x14ac:dyDescent="0.25">
      <c r="A41" s="6" t="s">
        <v>54</v>
      </c>
      <c r="B41" s="7" t="s">
        <v>13</v>
      </c>
      <c r="C41" s="8" t="s">
        <v>14</v>
      </c>
      <c r="D41" s="38" t="s">
        <v>55</v>
      </c>
      <c r="E41" s="32" t="s">
        <v>16</v>
      </c>
      <c r="F41" s="37" t="s">
        <v>22</v>
      </c>
      <c r="G41" s="37">
        <f t="shared" si="0"/>
        <v>1</v>
      </c>
      <c r="H41" s="26"/>
      <c r="I41" s="26" t="str">
        <f t="shared" si="1"/>
        <v/>
      </c>
      <c r="J41" s="28"/>
    </row>
    <row r="42" spans="1:10" s="10" customFormat="1" ht="25.5" x14ac:dyDescent="0.25">
      <c r="A42" s="6" t="s">
        <v>56</v>
      </c>
      <c r="B42" s="7" t="s">
        <v>13</v>
      </c>
      <c r="C42" s="8" t="s">
        <v>14</v>
      </c>
      <c r="D42" s="38" t="s">
        <v>57</v>
      </c>
      <c r="E42" s="32" t="s">
        <v>16</v>
      </c>
      <c r="F42" s="37" t="s">
        <v>22</v>
      </c>
      <c r="G42" s="37">
        <f t="shared" si="0"/>
        <v>1</v>
      </c>
      <c r="H42" s="26"/>
      <c r="I42" s="26" t="str">
        <f t="shared" si="1"/>
        <v/>
      </c>
      <c r="J42" s="28"/>
    </row>
    <row r="43" spans="1:10" s="10" customFormat="1" ht="38.25" x14ac:dyDescent="0.25">
      <c r="A43" s="6" t="s">
        <v>58</v>
      </c>
      <c r="B43" s="7" t="s">
        <v>13</v>
      </c>
      <c r="C43" s="8" t="s">
        <v>14</v>
      </c>
      <c r="D43" s="38" t="s">
        <v>59</v>
      </c>
      <c r="E43" s="32" t="s">
        <v>16</v>
      </c>
      <c r="F43" s="37" t="s">
        <v>22</v>
      </c>
      <c r="G43" s="37">
        <f t="shared" si="0"/>
        <v>1</v>
      </c>
      <c r="H43" s="26"/>
      <c r="I43" s="26" t="str">
        <f t="shared" si="1"/>
        <v/>
      </c>
      <c r="J43" s="28"/>
    </row>
    <row r="44" spans="1:10" s="10" customFormat="1" ht="15" x14ac:dyDescent="0.25">
      <c r="A44" s="6" t="s">
        <v>60</v>
      </c>
      <c r="B44" s="7" t="s">
        <v>13</v>
      </c>
      <c r="C44" s="8" t="s">
        <v>14</v>
      </c>
      <c r="D44" s="38" t="s">
        <v>61</v>
      </c>
      <c r="E44" s="32" t="s">
        <v>16</v>
      </c>
      <c r="F44" s="37" t="s">
        <v>22</v>
      </c>
      <c r="G44" s="37">
        <f t="shared" si="0"/>
        <v>1</v>
      </c>
      <c r="H44" s="26"/>
      <c r="I44" s="26" t="str">
        <f t="shared" si="1"/>
        <v/>
      </c>
      <c r="J44" s="28"/>
    </row>
    <row r="45" spans="1:10" s="10" customFormat="1" ht="25.5" x14ac:dyDescent="0.25">
      <c r="A45" s="6" t="s">
        <v>62</v>
      </c>
      <c r="B45" s="7" t="s">
        <v>13</v>
      </c>
      <c r="C45" s="8" t="s">
        <v>14</v>
      </c>
      <c r="D45" s="38" t="s">
        <v>63</v>
      </c>
      <c r="E45" s="32" t="s">
        <v>16</v>
      </c>
      <c r="F45" s="37" t="s">
        <v>22</v>
      </c>
      <c r="G45" s="37">
        <f t="shared" si="0"/>
        <v>1</v>
      </c>
      <c r="H45" s="46"/>
      <c r="I45" s="26" t="str">
        <f t="shared" si="1"/>
        <v/>
      </c>
      <c r="J45" s="28"/>
    </row>
    <row r="46" spans="1:10" s="10" customFormat="1" ht="15" x14ac:dyDescent="0.25">
      <c r="A46" s="6" t="s">
        <v>64</v>
      </c>
      <c r="B46" s="7" t="s">
        <v>13</v>
      </c>
      <c r="C46" s="8" t="s">
        <v>14</v>
      </c>
      <c r="D46" s="38" t="s">
        <v>65</v>
      </c>
      <c r="E46" s="32" t="s">
        <v>16</v>
      </c>
      <c r="F46" s="37" t="s">
        <v>22</v>
      </c>
      <c r="G46" s="37">
        <f t="shared" si="0"/>
        <v>1</v>
      </c>
      <c r="H46" s="26"/>
      <c r="I46" s="26" t="str">
        <f t="shared" si="1"/>
        <v/>
      </c>
      <c r="J46" s="28"/>
    </row>
    <row r="47" spans="1:10" s="10" customFormat="1" ht="25.5" x14ac:dyDescent="0.25">
      <c r="A47" s="6" t="s">
        <v>66</v>
      </c>
      <c r="B47" s="7" t="s">
        <v>13</v>
      </c>
      <c r="C47" s="8" t="s">
        <v>14</v>
      </c>
      <c r="D47" s="38" t="s">
        <v>67</v>
      </c>
      <c r="E47" s="32" t="s">
        <v>16</v>
      </c>
      <c r="F47" s="37" t="s">
        <v>68</v>
      </c>
      <c r="G47" s="37">
        <f t="shared" si="0"/>
        <v>3</v>
      </c>
      <c r="H47" s="26"/>
      <c r="I47" s="26" t="str">
        <f t="shared" si="1"/>
        <v/>
      </c>
      <c r="J47" s="28"/>
    </row>
    <row r="48" spans="1:10" s="10" customFormat="1" ht="38.25" x14ac:dyDescent="0.25">
      <c r="A48" s="6" t="s">
        <v>69</v>
      </c>
      <c r="B48" s="7" t="s">
        <v>13</v>
      </c>
      <c r="C48" s="8" t="s">
        <v>14</v>
      </c>
      <c r="D48" s="38" t="s">
        <v>70</v>
      </c>
      <c r="E48" s="32" t="s">
        <v>16</v>
      </c>
      <c r="F48" s="37" t="s">
        <v>22</v>
      </c>
      <c r="G48" s="37">
        <f t="shared" si="0"/>
        <v>1</v>
      </c>
      <c r="H48" s="26"/>
      <c r="I48" s="26" t="str">
        <f t="shared" si="1"/>
        <v/>
      </c>
      <c r="J48" s="28"/>
    </row>
    <row r="49" spans="1:10" s="10" customFormat="1" ht="25.5" x14ac:dyDescent="0.25">
      <c r="A49" s="6" t="s">
        <v>71</v>
      </c>
      <c r="B49" s="7" t="s">
        <v>13</v>
      </c>
      <c r="C49" s="8" t="s">
        <v>14</v>
      </c>
      <c r="D49" s="38" t="s">
        <v>72</v>
      </c>
      <c r="E49" s="32" t="s">
        <v>16</v>
      </c>
      <c r="F49" s="37" t="s">
        <v>22</v>
      </c>
      <c r="G49" s="37">
        <f t="shared" si="0"/>
        <v>1</v>
      </c>
      <c r="H49" s="26"/>
      <c r="I49" s="26" t="str">
        <f t="shared" si="1"/>
        <v/>
      </c>
      <c r="J49" s="28"/>
    </row>
    <row r="50" spans="1:10" s="10" customFormat="1" ht="15" x14ac:dyDescent="0.25">
      <c r="A50" s="6" t="s">
        <v>73</v>
      </c>
      <c r="B50" s="7" t="s">
        <v>13</v>
      </c>
      <c r="C50" s="8" t="s">
        <v>14</v>
      </c>
      <c r="D50" s="38" t="s">
        <v>74</v>
      </c>
      <c r="E50" s="32" t="s">
        <v>16</v>
      </c>
      <c r="F50" s="37" t="s">
        <v>22</v>
      </c>
      <c r="G50" s="37">
        <f t="shared" si="0"/>
        <v>1</v>
      </c>
      <c r="H50" s="26"/>
      <c r="I50" s="26" t="str">
        <f t="shared" si="1"/>
        <v/>
      </c>
      <c r="J50" s="28"/>
    </row>
    <row r="51" spans="1:10" s="10" customFormat="1" ht="25.5" x14ac:dyDescent="0.25">
      <c r="A51" s="6" t="s">
        <v>75</v>
      </c>
      <c r="B51" s="7" t="s">
        <v>13</v>
      </c>
      <c r="C51" s="8" t="s">
        <v>14</v>
      </c>
      <c r="D51" s="38" t="s">
        <v>76</v>
      </c>
      <c r="E51" s="32" t="s">
        <v>16</v>
      </c>
      <c r="F51" s="37" t="s">
        <v>22</v>
      </c>
      <c r="G51" s="37">
        <f t="shared" si="0"/>
        <v>1</v>
      </c>
      <c r="H51" s="26"/>
      <c r="I51" s="26" t="str">
        <f t="shared" si="1"/>
        <v/>
      </c>
      <c r="J51" s="28"/>
    </row>
    <row r="52" spans="1:10" s="10" customFormat="1" ht="25.5" x14ac:dyDescent="0.25">
      <c r="A52" s="6" t="s">
        <v>77</v>
      </c>
      <c r="B52" s="7" t="s">
        <v>13</v>
      </c>
      <c r="C52" s="8" t="s">
        <v>14</v>
      </c>
      <c r="D52" s="38" t="s">
        <v>78</v>
      </c>
      <c r="E52" s="32" t="s">
        <v>16</v>
      </c>
      <c r="F52" s="37" t="s">
        <v>22</v>
      </c>
      <c r="G52" s="37">
        <f t="shared" si="0"/>
        <v>1</v>
      </c>
      <c r="H52" s="26"/>
      <c r="I52" s="26" t="str">
        <f t="shared" si="1"/>
        <v/>
      </c>
      <c r="J52" s="28"/>
    </row>
    <row r="53" spans="1:10" s="10" customFormat="1" ht="51" x14ac:dyDescent="0.25">
      <c r="A53" s="6" t="s">
        <v>79</v>
      </c>
      <c r="B53" s="7" t="s">
        <v>13</v>
      </c>
      <c r="C53" s="8" t="s">
        <v>14</v>
      </c>
      <c r="D53" s="38" t="s">
        <v>80</v>
      </c>
      <c r="E53" s="32" t="s">
        <v>16</v>
      </c>
      <c r="F53" s="37" t="s">
        <v>22</v>
      </c>
      <c r="G53" s="37">
        <f t="shared" si="0"/>
        <v>1</v>
      </c>
      <c r="H53" s="26"/>
      <c r="I53" s="26" t="str">
        <f t="shared" si="1"/>
        <v/>
      </c>
      <c r="J53" s="28"/>
    </row>
    <row r="54" spans="1:10" s="10" customFormat="1" ht="25.5" x14ac:dyDescent="0.25">
      <c r="A54" s="6" t="s">
        <v>81</v>
      </c>
      <c r="B54" s="7" t="s">
        <v>13</v>
      </c>
      <c r="C54" s="8" t="s">
        <v>14</v>
      </c>
      <c r="D54" s="38" t="s">
        <v>82</v>
      </c>
      <c r="E54" s="32" t="s">
        <v>16</v>
      </c>
      <c r="F54" s="37" t="s">
        <v>22</v>
      </c>
      <c r="G54" s="37">
        <f t="shared" si="0"/>
        <v>1</v>
      </c>
      <c r="H54" s="26"/>
      <c r="I54" s="26" t="str">
        <f t="shared" si="1"/>
        <v/>
      </c>
      <c r="J54" s="28"/>
    </row>
    <row r="55" spans="1:10" s="10" customFormat="1" ht="15" x14ac:dyDescent="0.25">
      <c r="A55" s="6" t="s">
        <v>83</v>
      </c>
      <c r="B55" s="7" t="s">
        <v>13</v>
      </c>
      <c r="C55" s="8" t="s">
        <v>14</v>
      </c>
      <c r="D55" s="38" t="s">
        <v>84</v>
      </c>
      <c r="E55" s="32" t="s">
        <v>16</v>
      </c>
      <c r="F55" s="37" t="s">
        <v>22</v>
      </c>
      <c r="G55" s="37">
        <f t="shared" si="0"/>
        <v>1</v>
      </c>
      <c r="H55" s="26"/>
      <c r="I55" s="26"/>
      <c r="J55" s="28"/>
    </row>
    <row r="56" spans="1:10" s="10" customFormat="1" ht="25.5" x14ac:dyDescent="0.25">
      <c r="A56" s="6" t="s">
        <v>85</v>
      </c>
      <c r="B56" s="7" t="s">
        <v>13</v>
      </c>
      <c r="C56" s="8" t="s">
        <v>14</v>
      </c>
      <c r="D56" s="38" t="s">
        <v>86</v>
      </c>
      <c r="E56" s="32" t="s">
        <v>16</v>
      </c>
      <c r="F56" s="37" t="s">
        <v>22</v>
      </c>
      <c r="G56" s="37">
        <f t="shared" si="0"/>
        <v>1</v>
      </c>
      <c r="H56" s="26"/>
      <c r="I56" s="26"/>
      <c r="J56" s="28"/>
    </row>
    <row r="57" spans="1:10" s="10" customFormat="1" ht="38.25" x14ac:dyDescent="0.25">
      <c r="A57" s="6" t="s">
        <v>87</v>
      </c>
      <c r="B57" s="7" t="s">
        <v>13</v>
      </c>
      <c r="C57" s="8" t="s">
        <v>14</v>
      </c>
      <c r="D57" s="38" t="s">
        <v>88</v>
      </c>
      <c r="E57" s="32" t="s">
        <v>16</v>
      </c>
      <c r="F57" s="37" t="s">
        <v>22</v>
      </c>
      <c r="G57" s="37">
        <f t="shared" si="0"/>
        <v>1</v>
      </c>
      <c r="H57" s="26"/>
      <c r="I57" s="26"/>
      <c r="J57" s="28"/>
    </row>
    <row r="58" spans="1:10" s="10" customFormat="1" ht="38.25" x14ac:dyDescent="0.25">
      <c r="A58" s="6" t="s">
        <v>89</v>
      </c>
      <c r="B58" s="7" t="s">
        <v>13</v>
      </c>
      <c r="C58" s="8" t="s">
        <v>14</v>
      </c>
      <c r="D58" s="38" t="s">
        <v>90</v>
      </c>
      <c r="E58" s="32" t="s">
        <v>91</v>
      </c>
      <c r="F58" s="37" t="s">
        <v>22</v>
      </c>
      <c r="G58" s="37"/>
      <c r="H58" s="26"/>
      <c r="I58" s="26"/>
      <c r="J58" s="28"/>
    </row>
    <row r="59" spans="1:10" s="10" customFormat="1" ht="25.5" x14ac:dyDescent="0.25">
      <c r="A59" s="18" t="s">
        <v>92</v>
      </c>
      <c r="B59" s="12" t="s">
        <v>13</v>
      </c>
      <c r="C59" s="19" t="s">
        <v>93</v>
      </c>
      <c r="D59" s="38" t="s">
        <v>94</v>
      </c>
      <c r="E59" s="32" t="s">
        <v>16</v>
      </c>
      <c r="F59" s="37" t="s">
        <v>95</v>
      </c>
      <c r="G59" s="37">
        <f t="shared" si="0"/>
        <v>2</v>
      </c>
      <c r="H59" s="47"/>
      <c r="I59" s="26" t="str">
        <f t="shared" si="1"/>
        <v/>
      </c>
      <c r="J59" s="29"/>
    </row>
    <row r="60" spans="1:10" s="10" customFormat="1" ht="25.5" x14ac:dyDescent="0.25">
      <c r="A60" s="18" t="s">
        <v>96</v>
      </c>
      <c r="B60" s="12" t="s">
        <v>13</v>
      </c>
      <c r="C60" s="19" t="s">
        <v>93</v>
      </c>
      <c r="D60" s="38" t="s">
        <v>97</v>
      </c>
      <c r="E60" s="32" t="s">
        <v>16</v>
      </c>
      <c r="F60" s="37" t="s">
        <v>22</v>
      </c>
      <c r="G60" s="37">
        <f t="shared" si="0"/>
        <v>1</v>
      </c>
      <c r="H60" s="27"/>
      <c r="I60" s="26" t="str">
        <f t="shared" si="1"/>
        <v/>
      </c>
      <c r="J60" s="29"/>
    </row>
    <row r="61" spans="1:10" s="10" customFormat="1" ht="25.5" x14ac:dyDescent="0.25">
      <c r="A61" s="18" t="s">
        <v>98</v>
      </c>
      <c r="B61" s="12" t="s">
        <v>13</v>
      </c>
      <c r="C61" s="19" t="s">
        <v>93</v>
      </c>
      <c r="D61" s="38" t="s">
        <v>99</v>
      </c>
      <c r="E61" s="32" t="s">
        <v>16</v>
      </c>
      <c r="F61" s="37" t="s">
        <v>22</v>
      </c>
      <c r="G61" s="37">
        <f t="shared" si="0"/>
        <v>1</v>
      </c>
      <c r="H61" s="27"/>
      <c r="I61" s="26" t="str">
        <f t="shared" si="1"/>
        <v/>
      </c>
      <c r="J61" s="29"/>
    </row>
    <row r="62" spans="1:10" s="10" customFormat="1" ht="25.5" x14ac:dyDescent="0.25">
      <c r="A62" s="18" t="s">
        <v>100</v>
      </c>
      <c r="B62" s="12" t="s">
        <v>13</v>
      </c>
      <c r="C62" s="19" t="s">
        <v>93</v>
      </c>
      <c r="D62" s="38" t="s">
        <v>101</v>
      </c>
      <c r="E62" s="32" t="s">
        <v>16</v>
      </c>
      <c r="F62" s="37" t="s">
        <v>22</v>
      </c>
      <c r="G62" s="37">
        <f t="shared" si="0"/>
        <v>1</v>
      </c>
      <c r="H62" s="27"/>
      <c r="I62" s="26" t="str">
        <f t="shared" si="1"/>
        <v/>
      </c>
      <c r="J62" s="29"/>
    </row>
    <row r="63" spans="1:10" ht="38.25" x14ac:dyDescent="0.25">
      <c r="A63" s="18" t="s">
        <v>102</v>
      </c>
      <c r="B63" s="12" t="s">
        <v>13</v>
      </c>
      <c r="C63" s="19" t="s">
        <v>93</v>
      </c>
      <c r="D63" s="38" t="s">
        <v>103</v>
      </c>
      <c r="E63" s="32" t="s">
        <v>16</v>
      </c>
      <c r="F63" s="37" t="s">
        <v>22</v>
      </c>
      <c r="G63" s="37">
        <f t="shared" si="0"/>
        <v>1</v>
      </c>
      <c r="H63" s="27"/>
      <c r="I63" s="26" t="str">
        <f t="shared" si="1"/>
        <v/>
      </c>
      <c r="J63" s="29"/>
    </row>
    <row r="64" spans="1:10" ht="25.5" x14ac:dyDescent="0.25">
      <c r="A64" s="18" t="s">
        <v>104</v>
      </c>
      <c r="B64" s="12" t="s">
        <v>13</v>
      </c>
      <c r="C64" s="19" t="s">
        <v>93</v>
      </c>
      <c r="D64" s="38" t="s">
        <v>105</v>
      </c>
      <c r="E64" s="32" t="s">
        <v>16</v>
      </c>
      <c r="F64" s="37" t="s">
        <v>22</v>
      </c>
      <c r="G64" s="37">
        <f t="shared" si="0"/>
        <v>1</v>
      </c>
      <c r="H64" s="27"/>
      <c r="I64" s="26" t="str">
        <f t="shared" si="1"/>
        <v/>
      </c>
      <c r="J64" s="29"/>
    </row>
    <row r="65" spans="1:10" ht="25.5" x14ac:dyDescent="0.25">
      <c r="A65" s="18" t="s">
        <v>106</v>
      </c>
      <c r="B65" s="12" t="s">
        <v>13</v>
      </c>
      <c r="C65" s="19" t="s">
        <v>93</v>
      </c>
      <c r="D65" s="38" t="s">
        <v>107</v>
      </c>
      <c r="E65" s="32" t="s">
        <v>16</v>
      </c>
      <c r="F65" s="37" t="s">
        <v>22</v>
      </c>
      <c r="G65" s="37">
        <f t="shared" si="0"/>
        <v>1</v>
      </c>
      <c r="H65" s="27"/>
      <c r="I65" s="26" t="str">
        <f t="shared" si="1"/>
        <v/>
      </c>
      <c r="J65" s="29"/>
    </row>
    <row r="66" spans="1:10" ht="25.5" x14ac:dyDescent="0.25">
      <c r="A66" s="18" t="s">
        <v>108</v>
      </c>
      <c r="B66" s="7" t="s">
        <v>13</v>
      </c>
      <c r="C66" s="20" t="s">
        <v>93</v>
      </c>
      <c r="D66" s="38" t="s">
        <v>109</v>
      </c>
      <c r="E66" s="32" t="s">
        <v>16</v>
      </c>
      <c r="F66" s="37" t="s">
        <v>22</v>
      </c>
      <c r="G66" s="37">
        <f t="shared" si="0"/>
        <v>1</v>
      </c>
      <c r="H66" s="26"/>
      <c r="I66" s="26" t="str">
        <f t="shared" si="1"/>
        <v/>
      </c>
      <c r="J66" s="28"/>
    </row>
    <row r="67" spans="1:10" ht="25.5" x14ac:dyDescent="0.25">
      <c r="A67" s="18" t="s">
        <v>110</v>
      </c>
      <c r="B67" s="7" t="s">
        <v>13</v>
      </c>
      <c r="C67" s="20" t="s">
        <v>93</v>
      </c>
      <c r="D67" s="38" t="s">
        <v>111</v>
      </c>
      <c r="E67" s="32" t="s">
        <v>16</v>
      </c>
      <c r="F67" s="37" t="s">
        <v>22</v>
      </c>
      <c r="G67" s="37">
        <f t="shared" si="0"/>
        <v>1</v>
      </c>
      <c r="H67" s="26"/>
      <c r="I67" s="26" t="str">
        <f t="shared" si="1"/>
        <v/>
      </c>
      <c r="J67" s="28"/>
    </row>
    <row r="68" spans="1:10" s="14" customFormat="1" ht="15" x14ac:dyDescent="0.25">
      <c r="A68" s="18" t="s">
        <v>112</v>
      </c>
      <c r="B68" s="12" t="s">
        <v>13</v>
      </c>
      <c r="C68" s="13" t="s">
        <v>93</v>
      </c>
      <c r="D68" s="38" t="s">
        <v>113</v>
      </c>
      <c r="E68" s="32" t="s">
        <v>16</v>
      </c>
      <c r="F68" s="37" t="s">
        <v>95</v>
      </c>
      <c r="G68" s="37">
        <f t="shared" si="0"/>
        <v>2</v>
      </c>
      <c r="H68" s="47"/>
      <c r="I68" s="26" t="str">
        <f t="shared" si="1"/>
        <v/>
      </c>
      <c r="J68" s="29"/>
    </row>
    <row r="69" spans="1:10" ht="25.5" x14ac:dyDescent="0.25">
      <c r="A69" s="18" t="s">
        <v>114</v>
      </c>
      <c r="B69" s="12" t="s">
        <v>13</v>
      </c>
      <c r="C69" s="19" t="s">
        <v>93</v>
      </c>
      <c r="D69" s="38" t="s">
        <v>115</v>
      </c>
      <c r="E69" s="32" t="s">
        <v>16</v>
      </c>
      <c r="F69" s="37" t="s">
        <v>17</v>
      </c>
      <c r="G69" s="37">
        <f t="shared" si="0"/>
        <v>4</v>
      </c>
      <c r="H69" s="46"/>
      <c r="I69" s="26" t="str">
        <f t="shared" si="1"/>
        <v/>
      </c>
      <c r="J69" s="29"/>
    </row>
    <row r="70" spans="1:10" s="10" customFormat="1" ht="25.5" x14ac:dyDescent="0.25">
      <c r="A70" s="18" t="s">
        <v>116</v>
      </c>
      <c r="B70" s="12" t="s">
        <v>13</v>
      </c>
      <c r="C70" s="19" t="s">
        <v>93</v>
      </c>
      <c r="D70" s="38" t="s">
        <v>117</v>
      </c>
      <c r="E70" s="32" t="s">
        <v>16</v>
      </c>
      <c r="F70" s="37" t="s">
        <v>22</v>
      </c>
      <c r="G70" s="37">
        <f t="shared" si="0"/>
        <v>1</v>
      </c>
      <c r="H70" s="27"/>
      <c r="I70" s="26" t="str">
        <f t="shared" si="1"/>
        <v/>
      </c>
      <c r="J70" s="29"/>
    </row>
    <row r="71" spans="1:10" s="10" customFormat="1" ht="25.5" x14ac:dyDescent="0.25">
      <c r="A71" s="18" t="s">
        <v>118</v>
      </c>
      <c r="B71" s="17" t="s">
        <v>13</v>
      </c>
      <c r="C71" s="21" t="s">
        <v>93</v>
      </c>
      <c r="D71" s="38" t="s">
        <v>119</v>
      </c>
      <c r="E71" s="32" t="s">
        <v>16</v>
      </c>
      <c r="F71" s="37" t="s">
        <v>17</v>
      </c>
      <c r="G71" s="37">
        <f t="shared" si="0"/>
        <v>4</v>
      </c>
      <c r="H71" s="46"/>
      <c r="I71" s="26" t="str">
        <f t="shared" si="1"/>
        <v/>
      </c>
      <c r="J71" s="30"/>
    </row>
    <row r="72" spans="1:10" ht="15" x14ac:dyDescent="0.25">
      <c r="A72" s="18" t="s">
        <v>120</v>
      </c>
      <c r="B72" s="17" t="s">
        <v>13</v>
      </c>
      <c r="C72" s="21" t="s">
        <v>93</v>
      </c>
      <c r="D72" s="38" t="s">
        <v>121</v>
      </c>
      <c r="E72" s="32" t="s">
        <v>16</v>
      </c>
      <c r="F72" s="37" t="s">
        <v>95</v>
      </c>
      <c r="G72" s="37">
        <f t="shared" si="0"/>
        <v>2</v>
      </c>
      <c r="H72" s="47"/>
      <c r="I72" s="26" t="str">
        <f t="shared" si="1"/>
        <v/>
      </c>
      <c r="J72" s="30"/>
    </row>
    <row r="73" spans="1:10" s="10" customFormat="1" ht="25.5" x14ac:dyDescent="0.25">
      <c r="A73" s="18" t="s">
        <v>122</v>
      </c>
      <c r="B73" s="17" t="s">
        <v>13</v>
      </c>
      <c r="C73" s="21" t="s">
        <v>93</v>
      </c>
      <c r="D73" s="38" t="s">
        <v>123</v>
      </c>
      <c r="E73" s="32" t="s">
        <v>16</v>
      </c>
      <c r="F73" s="37" t="s">
        <v>95</v>
      </c>
      <c r="G73" s="37">
        <f t="shared" si="0"/>
        <v>2</v>
      </c>
      <c r="H73" s="47"/>
      <c r="I73" s="26" t="str">
        <f t="shared" si="1"/>
        <v/>
      </c>
      <c r="J73" s="30"/>
    </row>
    <row r="74" spans="1:10" s="10" customFormat="1" ht="15" x14ac:dyDescent="0.25">
      <c r="A74" s="18" t="s">
        <v>124</v>
      </c>
      <c r="B74" s="17" t="s">
        <v>13</v>
      </c>
      <c r="C74" s="21" t="s">
        <v>93</v>
      </c>
      <c r="D74" s="38" t="s">
        <v>125</v>
      </c>
      <c r="E74" s="32" t="s">
        <v>16</v>
      </c>
      <c r="F74" s="37" t="s">
        <v>17</v>
      </c>
      <c r="G74" s="37">
        <f t="shared" si="0"/>
        <v>4</v>
      </c>
      <c r="H74" s="46"/>
      <c r="I74" s="26" t="str">
        <f t="shared" si="1"/>
        <v/>
      </c>
      <c r="J74" s="30"/>
    </row>
    <row r="75" spans="1:10" s="10" customFormat="1" ht="51" x14ac:dyDescent="0.25">
      <c r="A75" s="18" t="s">
        <v>126</v>
      </c>
      <c r="B75" s="17" t="s">
        <v>13</v>
      </c>
      <c r="C75" s="21" t="s">
        <v>93</v>
      </c>
      <c r="D75" s="38" t="s">
        <v>127</v>
      </c>
      <c r="E75" s="32" t="s">
        <v>16</v>
      </c>
      <c r="F75" s="37" t="s">
        <v>17</v>
      </c>
      <c r="G75" s="37">
        <f t="shared" si="0"/>
        <v>4</v>
      </c>
      <c r="H75" s="46"/>
      <c r="I75" s="26" t="str">
        <f t="shared" si="1"/>
        <v/>
      </c>
      <c r="J75" s="30"/>
    </row>
    <row r="76" spans="1:10" s="10" customFormat="1" ht="76.5" x14ac:dyDescent="0.25">
      <c r="A76" s="18" t="s">
        <v>128</v>
      </c>
      <c r="B76" s="17" t="s">
        <v>13</v>
      </c>
      <c r="C76" s="21" t="s">
        <v>93</v>
      </c>
      <c r="D76" s="38" t="s">
        <v>129</v>
      </c>
      <c r="E76" s="32" t="s">
        <v>16</v>
      </c>
      <c r="F76" s="37" t="s">
        <v>22</v>
      </c>
      <c r="G76" s="37">
        <f t="shared" si="0"/>
        <v>1</v>
      </c>
      <c r="H76" s="27"/>
      <c r="I76" s="26" t="str">
        <f t="shared" si="1"/>
        <v/>
      </c>
      <c r="J76" s="30"/>
    </row>
    <row r="77" spans="1:10" s="10" customFormat="1" ht="25.5" x14ac:dyDescent="0.25">
      <c r="A77" s="18" t="s">
        <v>130</v>
      </c>
      <c r="B77" s="17" t="s">
        <v>13</v>
      </c>
      <c r="C77" s="21" t="s">
        <v>93</v>
      </c>
      <c r="D77" s="38" t="s">
        <v>131</v>
      </c>
      <c r="E77" s="32" t="s">
        <v>16</v>
      </c>
      <c r="F77" s="37" t="s">
        <v>68</v>
      </c>
      <c r="G77" s="37">
        <f t="shared" si="0"/>
        <v>3</v>
      </c>
      <c r="H77" s="47"/>
      <c r="I77" s="26" t="str">
        <f t="shared" si="1"/>
        <v/>
      </c>
      <c r="J77" s="30"/>
    </row>
    <row r="78" spans="1:10" s="10" customFormat="1" ht="25.5" x14ac:dyDescent="0.25">
      <c r="A78" s="18" t="s">
        <v>132</v>
      </c>
      <c r="B78" s="17" t="s">
        <v>13</v>
      </c>
      <c r="C78" s="21" t="s">
        <v>93</v>
      </c>
      <c r="D78" s="38" t="s">
        <v>133</v>
      </c>
      <c r="E78" s="32" t="s">
        <v>16</v>
      </c>
      <c r="F78" s="37" t="s">
        <v>22</v>
      </c>
      <c r="G78" s="37">
        <f t="shared" si="0"/>
        <v>1</v>
      </c>
      <c r="H78" s="27"/>
      <c r="I78" s="26" t="str">
        <f t="shared" si="1"/>
        <v/>
      </c>
      <c r="J78" s="30"/>
    </row>
    <row r="79" spans="1:10" s="10" customFormat="1" ht="25.5" x14ac:dyDescent="0.25">
      <c r="A79" s="18" t="s">
        <v>134</v>
      </c>
      <c r="B79" s="15" t="s">
        <v>13</v>
      </c>
      <c r="C79" s="16" t="s">
        <v>93</v>
      </c>
      <c r="D79" s="38" t="s">
        <v>135</v>
      </c>
      <c r="E79" s="32" t="s">
        <v>16</v>
      </c>
      <c r="F79" s="37" t="s">
        <v>68</v>
      </c>
      <c r="G79" s="37">
        <f t="shared" si="0"/>
        <v>3</v>
      </c>
      <c r="H79" s="47"/>
      <c r="I79" s="26" t="str">
        <f t="shared" si="1"/>
        <v/>
      </c>
      <c r="J79" s="30"/>
    </row>
    <row r="80" spans="1:10" s="10" customFormat="1" ht="25.5" x14ac:dyDescent="0.25">
      <c r="A80" s="18" t="s">
        <v>136</v>
      </c>
      <c r="B80" s="15" t="s">
        <v>13</v>
      </c>
      <c r="C80" s="16" t="s">
        <v>93</v>
      </c>
      <c r="D80" s="38" t="s">
        <v>137</v>
      </c>
      <c r="E80" s="32" t="s">
        <v>16</v>
      </c>
      <c r="F80" s="37" t="s">
        <v>17</v>
      </c>
      <c r="G80" s="37">
        <f t="shared" si="0"/>
        <v>4</v>
      </c>
      <c r="H80" s="46"/>
      <c r="I80" s="26" t="str">
        <f t="shared" si="1"/>
        <v/>
      </c>
      <c r="J80" s="30"/>
    </row>
    <row r="81" spans="1:10" s="10" customFormat="1" ht="15" x14ac:dyDescent="0.25">
      <c r="A81" s="18" t="s">
        <v>138</v>
      </c>
      <c r="B81" s="15" t="s">
        <v>13</v>
      </c>
      <c r="C81" s="21" t="s">
        <v>93</v>
      </c>
      <c r="D81" s="38" t="s">
        <v>139</v>
      </c>
      <c r="E81" s="32" t="s">
        <v>16</v>
      </c>
      <c r="F81" s="37" t="s">
        <v>17</v>
      </c>
      <c r="G81" s="37">
        <f t="shared" si="0"/>
        <v>4</v>
      </c>
      <c r="H81" s="46"/>
      <c r="I81" s="26" t="str">
        <f t="shared" si="1"/>
        <v/>
      </c>
      <c r="J81" s="30"/>
    </row>
    <row r="82" spans="1:10" s="10" customFormat="1" ht="15" x14ac:dyDescent="0.25">
      <c r="A82" s="18" t="s">
        <v>140</v>
      </c>
      <c r="B82" s="15" t="s">
        <v>13</v>
      </c>
      <c r="C82" s="21" t="s">
        <v>93</v>
      </c>
      <c r="D82" s="38" t="s">
        <v>141</v>
      </c>
      <c r="E82" s="32" t="s">
        <v>16</v>
      </c>
      <c r="F82" s="37" t="s">
        <v>17</v>
      </c>
      <c r="G82" s="37">
        <f t="shared" si="0"/>
        <v>4</v>
      </c>
      <c r="H82" s="46"/>
      <c r="I82" s="26" t="str">
        <f t="shared" si="1"/>
        <v/>
      </c>
      <c r="J82" s="30"/>
    </row>
    <row r="83" spans="1:10" s="10" customFormat="1" ht="25.5" x14ac:dyDescent="0.25">
      <c r="A83" s="18" t="s">
        <v>142</v>
      </c>
      <c r="B83" s="7" t="s">
        <v>13</v>
      </c>
      <c r="C83" s="13" t="s">
        <v>93</v>
      </c>
      <c r="D83" s="38" t="s">
        <v>143</v>
      </c>
      <c r="E83" s="32" t="s">
        <v>16</v>
      </c>
      <c r="F83" s="37" t="s">
        <v>17</v>
      </c>
      <c r="G83" s="37">
        <f t="shared" si="0"/>
        <v>4</v>
      </c>
      <c r="H83" s="46"/>
      <c r="I83" s="26" t="str">
        <f t="shared" si="1"/>
        <v/>
      </c>
      <c r="J83" s="28"/>
    </row>
    <row r="84" spans="1:10" s="10" customFormat="1" ht="70.5" customHeight="1" x14ac:dyDescent="0.25">
      <c r="A84" s="18" t="s">
        <v>144</v>
      </c>
      <c r="B84" s="7" t="s">
        <v>13</v>
      </c>
      <c r="C84" s="13" t="s">
        <v>93</v>
      </c>
      <c r="D84" s="38" t="s">
        <v>145</v>
      </c>
      <c r="E84" s="32" t="s">
        <v>16</v>
      </c>
      <c r="F84" s="37" t="s">
        <v>17</v>
      </c>
      <c r="G84" s="37">
        <f t="shared" si="0"/>
        <v>4</v>
      </c>
      <c r="H84" s="46"/>
      <c r="I84" s="26" t="str">
        <f t="shared" si="1"/>
        <v/>
      </c>
      <c r="J84" s="28"/>
    </row>
    <row r="85" spans="1:10" ht="25.5" x14ac:dyDescent="0.25">
      <c r="A85" s="18" t="s">
        <v>146</v>
      </c>
      <c r="B85" s="9" t="s">
        <v>13</v>
      </c>
      <c r="C85" s="13" t="s">
        <v>93</v>
      </c>
      <c r="D85" s="38" t="s">
        <v>147</v>
      </c>
      <c r="E85" s="32" t="s">
        <v>16</v>
      </c>
      <c r="F85" s="37" t="s">
        <v>17</v>
      </c>
      <c r="G85" s="37">
        <f t="shared" si="0"/>
        <v>4</v>
      </c>
      <c r="H85" s="46"/>
      <c r="I85" s="26" t="str">
        <f t="shared" si="1"/>
        <v/>
      </c>
      <c r="J85" s="29"/>
    </row>
    <row r="86" spans="1:10" ht="38.25" x14ac:dyDescent="0.25">
      <c r="A86" s="18" t="s">
        <v>148</v>
      </c>
      <c r="B86" s="12" t="s">
        <v>13</v>
      </c>
      <c r="C86" s="13" t="s">
        <v>93</v>
      </c>
      <c r="D86" s="38" t="s">
        <v>149</v>
      </c>
      <c r="E86" s="32" t="s">
        <v>16</v>
      </c>
      <c r="F86" s="37" t="s">
        <v>17</v>
      </c>
      <c r="G86" s="37">
        <f t="shared" si="0"/>
        <v>4</v>
      </c>
      <c r="H86" s="46"/>
      <c r="I86" s="26" t="str">
        <f t="shared" si="1"/>
        <v/>
      </c>
      <c r="J86" s="29"/>
    </row>
    <row r="87" spans="1:10" ht="25.5" x14ac:dyDescent="0.25">
      <c r="A87" s="18" t="s">
        <v>150</v>
      </c>
      <c r="B87" s="12" t="s">
        <v>13</v>
      </c>
      <c r="C87" s="13" t="s">
        <v>93</v>
      </c>
      <c r="D87" s="38" t="s">
        <v>151</v>
      </c>
      <c r="E87" s="32" t="s">
        <v>16</v>
      </c>
      <c r="F87" s="37" t="s">
        <v>17</v>
      </c>
      <c r="G87" s="37">
        <f t="shared" si="0"/>
        <v>4</v>
      </c>
      <c r="H87" s="46"/>
      <c r="I87" s="26" t="str">
        <f t="shared" si="1"/>
        <v/>
      </c>
      <c r="J87" s="29"/>
    </row>
    <row r="88" spans="1:10" ht="38.25" x14ac:dyDescent="0.25">
      <c r="A88" s="18" t="s">
        <v>152</v>
      </c>
      <c r="B88" s="12" t="s">
        <v>13</v>
      </c>
      <c r="C88" s="13" t="s">
        <v>93</v>
      </c>
      <c r="D88" s="38" t="s">
        <v>153</v>
      </c>
      <c r="E88" s="32" t="s">
        <v>16</v>
      </c>
      <c r="F88" s="37" t="s">
        <v>17</v>
      </c>
      <c r="G88" s="37">
        <f t="shared" si="0"/>
        <v>4</v>
      </c>
      <c r="H88" s="46"/>
      <c r="I88" s="26" t="str">
        <f t="shared" si="1"/>
        <v/>
      </c>
      <c r="J88" s="29"/>
    </row>
    <row r="89" spans="1:10" ht="38.25" x14ac:dyDescent="0.25">
      <c r="A89" s="18" t="s">
        <v>154</v>
      </c>
      <c r="B89" s="12" t="s">
        <v>13</v>
      </c>
      <c r="C89" s="13" t="s">
        <v>93</v>
      </c>
      <c r="D89" s="38" t="s">
        <v>155</v>
      </c>
      <c r="E89" s="32" t="s">
        <v>16</v>
      </c>
      <c r="F89" s="37" t="s">
        <v>17</v>
      </c>
      <c r="G89" s="37">
        <f t="shared" si="0"/>
        <v>4</v>
      </c>
      <c r="H89" s="46"/>
      <c r="I89" s="26" t="str">
        <f t="shared" si="1"/>
        <v/>
      </c>
      <c r="J89" s="29"/>
    </row>
    <row r="90" spans="1:10" s="10" customFormat="1" ht="51" x14ac:dyDescent="0.25">
      <c r="A90" s="18" t="s">
        <v>156</v>
      </c>
      <c r="B90" s="12" t="s">
        <v>13</v>
      </c>
      <c r="C90" s="13" t="s">
        <v>93</v>
      </c>
      <c r="D90" s="38" t="s">
        <v>157</v>
      </c>
      <c r="E90" s="32" t="s">
        <v>16</v>
      </c>
      <c r="F90" s="37" t="s">
        <v>17</v>
      </c>
      <c r="G90" s="37">
        <f t="shared" ref="G90:G154" si="2">IF(F90="1- Must Have",1,IF(F90="2- Need",2,IF(F90="3- Nice to Have",3,IF(F90="4- Required Info",4,""))))</f>
        <v>4</v>
      </c>
      <c r="H90" s="46"/>
      <c r="I90" s="26" t="str">
        <f t="shared" ref="I90:I154" si="3">IF(H90="0- Not Provided",0,IF(H90="1- Partially provided",1,IF(H90="2- Thru 3rd Party W Customization",2,IF(H90="3- Provided W Customization",3,IF(H90="4- Thru 3rd Party Seamless",4,IF(H90="5- Provided as Standard",5,""))))))</f>
        <v/>
      </c>
      <c r="J90" s="29"/>
    </row>
    <row r="91" spans="1:10" s="10" customFormat="1" ht="15" x14ac:dyDescent="0.25">
      <c r="A91" s="18" t="s">
        <v>158</v>
      </c>
      <c r="B91" s="7" t="s">
        <v>13</v>
      </c>
      <c r="C91" s="20" t="s">
        <v>93</v>
      </c>
      <c r="D91" s="38" t="s">
        <v>159</v>
      </c>
      <c r="E91" s="32" t="s">
        <v>16</v>
      </c>
      <c r="F91" s="37" t="s">
        <v>22</v>
      </c>
      <c r="G91" s="37">
        <f t="shared" si="2"/>
        <v>1</v>
      </c>
      <c r="H91" s="26"/>
      <c r="I91" s="26" t="str">
        <f t="shared" si="3"/>
        <v/>
      </c>
      <c r="J91" s="28"/>
    </row>
    <row r="92" spans="1:10" ht="25.5" x14ac:dyDescent="0.25">
      <c r="A92" s="18" t="s">
        <v>160</v>
      </c>
      <c r="B92" s="7" t="s">
        <v>13</v>
      </c>
      <c r="C92" s="20" t="s">
        <v>93</v>
      </c>
      <c r="D92" s="38" t="s">
        <v>161</v>
      </c>
      <c r="E92" s="32" t="s">
        <v>16</v>
      </c>
      <c r="F92" s="37" t="s">
        <v>22</v>
      </c>
      <c r="G92" s="37">
        <f t="shared" si="2"/>
        <v>1</v>
      </c>
      <c r="H92" s="26"/>
      <c r="I92" s="26" t="str">
        <f t="shared" si="3"/>
        <v/>
      </c>
      <c r="J92" s="28"/>
    </row>
    <row r="93" spans="1:10" ht="25.5" x14ac:dyDescent="0.25">
      <c r="A93" s="18" t="s">
        <v>162</v>
      </c>
      <c r="B93" s="12" t="s">
        <v>13</v>
      </c>
      <c r="C93" s="19" t="s">
        <v>93</v>
      </c>
      <c r="D93" s="38" t="s">
        <v>163</v>
      </c>
      <c r="E93" s="32" t="s">
        <v>16</v>
      </c>
      <c r="F93" s="37" t="s">
        <v>22</v>
      </c>
      <c r="G93" s="37">
        <f t="shared" si="2"/>
        <v>1</v>
      </c>
      <c r="H93" s="26"/>
      <c r="I93" s="26" t="str">
        <f t="shared" si="3"/>
        <v/>
      </c>
      <c r="J93" s="29"/>
    </row>
    <row r="94" spans="1:10" ht="25.5" x14ac:dyDescent="0.25">
      <c r="A94" s="18" t="s">
        <v>164</v>
      </c>
      <c r="B94" s="12" t="s">
        <v>13</v>
      </c>
      <c r="C94" s="13" t="s">
        <v>93</v>
      </c>
      <c r="D94" s="38" t="s">
        <v>165</v>
      </c>
      <c r="E94" s="32" t="s">
        <v>16</v>
      </c>
      <c r="F94" s="37" t="s">
        <v>95</v>
      </c>
      <c r="G94" s="37">
        <f t="shared" si="2"/>
        <v>2</v>
      </c>
      <c r="H94" s="27"/>
      <c r="I94" s="26" t="str">
        <f t="shared" si="3"/>
        <v/>
      </c>
      <c r="J94" s="29"/>
    </row>
    <row r="95" spans="1:10" ht="15" x14ac:dyDescent="0.25">
      <c r="A95" s="18" t="s">
        <v>166</v>
      </c>
      <c r="B95" s="12" t="s">
        <v>13</v>
      </c>
      <c r="C95" s="13" t="s">
        <v>93</v>
      </c>
      <c r="D95" s="38" t="s">
        <v>167</v>
      </c>
      <c r="E95" s="32" t="s">
        <v>16</v>
      </c>
      <c r="F95" s="37" t="s">
        <v>22</v>
      </c>
      <c r="G95" s="37">
        <f t="shared" si="2"/>
        <v>1</v>
      </c>
      <c r="H95" s="27"/>
      <c r="I95" s="26" t="str">
        <f t="shared" si="3"/>
        <v/>
      </c>
      <c r="J95" s="29"/>
    </row>
    <row r="96" spans="1:10" ht="25.5" hidden="1" x14ac:dyDescent="0.25">
      <c r="A96" s="18" t="s">
        <v>168</v>
      </c>
      <c r="B96" s="12" t="s">
        <v>13</v>
      </c>
      <c r="C96" s="13" t="s">
        <v>93</v>
      </c>
      <c r="D96" s="38" t="s">
        <v>169</v>
      </c>
      <c r="E96" s="32" t="s">
        <v>170</v>
      </c>
      <c r="F96" s="37" t="s">
        <v>22</v>
      </c>
      <c r="G96" s="37">
        <f t="shared" si="2"/>
        <v>1</v>
      </c>
      <c r="H96" s="27"/>
      <c r="I96" s="26" t="str">
        <f t="shared" si="3"/>
        <v/>
      </c>
      <c r="J96" s="29"/>
    </row>
    <row r="97" spans="1:10" ht="25.5" x14ac:dyDescent="0.25">
      <c r="A97" s="18" t="s">
        <v>171</v>
      </c>
      <c r="B97" s="12" t="s">
        <v>13</v>
      </c>
      <c r="C97" s="13" t="s">
        <v>93</v>
      </c>
      <c r="D97" s="38" t="s">
        <v>172</v>
      </c>
      <c r="E97" s="32" t="s">
        <v>16</v>
      </c>
      <c r="F97" s="37" t="s">
        <v>22</v>
      </c>
      <c r="G97" s="37">
        <f t="shared" si="2"/>
        <v>1</v>
      </c>
      <c r="H97" s="27"/>
      <c r="I97" s="26" t="str">
        <f t="shared" si="3"/>
        <v/>
      </c>
      <c r="J97" s="29"/>
    </row>
    <row r="98" spans="1:10" ht="25.5" x14ac:dyDescent="0.25">
      <c r="A98" s="18" t="s">
        <v>173</v>
      </c>
      <c r="B98" s="12" t="s">
        <v>13</v>
      </c>
      <c r="C98" s="13" t="s">
        <v>93</v>
      </c>
      <c r="D98" s="38" t="s">
        <v>174</v>
      </c>
      <c r="E98" s="32" t="s">
        <v>16</v>
      </c>
      <c r="F98" s="37" t="s">
        <v>22</v>
      </c>
      <c r="G98" s="37">
        <f t="shared" si="2"/>
        <v>1</v>
      </c>
      <c r="H98" s="27"/>
      <c r="I98" s="26" t="str">
        <f t="shared" si="3"/>
        <v/>
      </c>
      <c r="J98" s="29"/>
    </row>
    <row r="99" spans="1:10" ht="25.5" x14ac:dyDescent="0.25">
      <c r="A99" s="18" t="s">
        <v>175</v>
      </c>
      <c r="B99" s="12" t="s">
        <v>13</v>
      </c>
      <c r="C99" s="13" t="s">
        <v>93</v>
      </c>
      <c r="D99" s="38" t="s">
        <v>176</v>
      </c>
      <c r="E99" s="32" t="s">
        <v>91</v>
      </c>
      <c r="F99" s="37" t="s">
        <v>22</v>
      </c>
      <c r="G99" s="37">
        <f t="shared" si="2"/>
        <v>1</v>
      </c>
      <c r="H99" s="27"/>
      <c r="I99" s="26" t="str">
        <f t="shared" si="3"/>
        <v/>
      </c>
      <c r="J99" s="29"/>
    </row>
    <row r="100" spans="1:10" ht="15" x14ac:dyDescent="0.25">
      <c r="A100" s="18" t="s">
        <v>177</v>
      </c>
      <c r="B100" s="12" t="s">
        <v>13</v>
      </c>
      <c r="C100" s="13" t="s">
        <v>93</v>
      </c>
      <c r="D100" s="38" t="s">
        <v>178</v>
      </c>
      <c r="E100" s="32" t="s">
        <v>16</v>
      </c>
      <c r="F100" s="37" t="s">
        <v>22</v>
      </c>
      <c r="G100" s="37">
        <f t="shared" si="2"/>
        <v>1</v>
      </c>
      <c r="H100" s="27"/>
      <c r="I100" s="26" t="str">
        <f t="shared" si="3"/>
        <v/>
      </c>
      <c r="J100" s="29"/>
    </row>
    <row r="101" spans="1:10" ht="15" x14ac:dyDescent="0.25">
      <c r="A101" s="18" t="s">
        <v>179</v>
      </c>
      <c r="B101" s="12" t="s">
        <v>13</v>
      </c>
      <c r="C101" s="13" t="s">
        <v>93</v>
      </c>
      <c r="D101" s="38" t="s">
        <v>180</v>
      </c>
      <c r="E101" s="32" t="s">
        <v>16</v>
      </c>
      <c r="F101" s="37" t="s">
        <v>68</v>
      </c>
      <c r="G101" s="37">
        <f t="shared" si="2"/>
        <v>3</v>
      </c>
      <c r="H101" s="27"/>
      <c r="I101" s="26" t="str">
        <f t="shared" si="3"/>
        <v/>
      </c>
      <c r="J101" s="29"/>
    </row>
    <row r="102" spans="1:10" ht="15" x14ac:dyDescent="0.25">
      <c r="A102" s="18" t="s">
        <v>181</v>
      </c>
      <c r="B102" s="12" t="s">
        <v>13</v>
      </c>
      <c r="C102" s="13" t="s">
        <v>93</v>
      </c>
      <c r="D102" s="38" t="s">
        <v>182</v>
      </c>
      <c r="E102" s="32" t="s">
        <v>16</v>
      </c>
      <c r="F102" s="37" t="s">
        <v>22</v>
      </c>
      <c r="G102" s="37">
        <f t="shared" si="2"/>
        <v>1</v>
      </c>
      <c r="H102" s="27"/>
      <c r="I102" s="26" t="str">
        <f t="shared" si="3"/>
        <v/>
      </c>
      <c r="J102" s="29"/>
    </row>
    <row r="103" spans="1:10" ht="25.5" x14ac:dyDescent="0.25">
      <c r="A103" s="18" t="s">
        <v>183</v>
      </c>
      <c r="B103" s="12" t="s">
        <v>13</v>
      </c>
      <c r="C103" s="13" t="s">
        <v>93</v>
      </c>
      <c r="D103" s="38" t="s">
        <v>184</v>
      </c>
      <c r="E103" s="32" t="s">
        <v>16</v>
      </c>
      <c r="F103" s="37" t="s">
        <v>22</v>
      </c>
      <c r="G103" s="37">
        <f t="shared" si="2"/>
        <v>1</v>
      </c>
      <c r="H103" s="27"/>
      <c r="I103" s="26" t="str">
        <f t="shared" si="3"/>
        <v/>
      </c>
      <c r="J103" s="29"/>
    </row>
    <row r="104" spans="1:10" ht="25.5" x14ac:dyDescent="0.25">
      <c r="A104" s="18" t="s">
        <v>185</v>
      </c>
      <c r="B104" s="12" t="s">
        <v>13</v>
      </c>
      <c r="C104" s="13" t="s">
        <v>93</v>
      </c>
      <c r="D104" s="38" t="s">
        <v>186</v>
      </c>
      <c r="E104" s="32" t="s">
        <v>16</v>
      </c>
      <c r="F104" s="37" t="s">
        <v>22</v>
      </c>
      <c r="G104" s="37">
        <f t="shared" si="2"/>
        <v>1</v>
      </c>
      <c r="H104" s="27"/>
      <c r="I104" s="26" t="str">
        <f t="shared" si="3"/>
        <v/>
      </c>
      <c r="J104" s="29"/>
    </row>
    <row r="105" spans="1:10" ht="25.5" x14ac:dyDescent="0.25">
      <c r="A105" s="18" t="s">
        <v>187</v>
      </c>
      <c r="B105" s="12" t="s">
        <v>13</v>
      </c>
      <c r="C105" s="13" t="s">
        <v>93</v>
      </c>
      <c r="D105" s="38" t="s">
        <v>188</v>
      </c>
      <c r="E105" s="32" t="s">
        <v>16</v>
      </c>
      <c r="F105" s="37" t="s">
        <v>17</v>
      </c>
      <c r="G105" s="37">
        <f t="shared" si="2"/>
        <v>4</v>
      </c>
      <c r="H105" s="47"/>
      <c r="I105" s="26" t="str">
        <f t="shared" si="3"/>
        <v/>
      </c>
      <c r="J105" s="29"/>
    </row>
    <row r="106" spans="1:10" ht="38.25" x14ac:dyDescent="0.25">
      <c r="A106" s="18" t="s">
        <v>189</v>
      </c>
      <c r="B106" s="12" t="s">
        <v>13</v>
      </c>
      <c r="C106" s="13" t="s">
        <v>93</v>
      </c>
      <c r="D106" s="38" t="s">
        <v>190</v>
      </c>
      <c r="E106" s="32" t="s">
        <v>16</v>
      </c>
      <c r="F106" s="37" t="s">
        <v>17</v>
      </c>
      <c r="G106" s="37">
        <f t="shared" si="2"/>
        <v>4</v>
      </c>
      <c r="H106" s="47"/>
      <c r="I106" s="26" t="str">
        <f t="shared" si="3"/>
        <v/>
      </c>
      <c r="J106" s="29"/>
    </row>
    <row r="107" spans="1:10" ht="15" x14ac:dyDescent="0.25">
      <c r="A107" s="18" t="s">
        <v>191</v>
      </c>
      <c r="B107" s="12" t="s">
        <v>13</v>
      </c>
      <c r="C107" s="13" t="s">
        <v>93</v>
      </c>
      <c r="D107" s="38" t="s">
        <v>192</v>
      </c>
      <c r="E107" s="32" t="s">
        <v>16</v>
      </c>
      <c r="F107" s="37" t="s">
        <v>17</v>
      </c>
      <c r="G107" s="37">
        <f t="shared" si="2"/>
        <v>4</v>
      </c>
      <c r="H107" s="47"/>
      <c r="I107" s="26" t="str">
        <f t="shared" si="3"/>
        <v/>
      </c>
      <c r="J107" s="29"/>
    </row>
    <row r="108" spans="1:10" ht="25.5" x14ac:dyDescent="0.25">
      <c r="A108" s="18" t="s">
        <v>193</v>
      </c>
      <c r="B108" s="12" t="s">
        <v>13</v>
      </c>
      <c r="C108" s="13" t="s">
        <v>93</v>
      </c>
      <c r="D108" s="38" t="s">
        <v>194</v>
      </c>
      <c r="E108" s="32" t="s">
        <v>16</v>
      </c>
      <c r="F108" s="37" t="s">
        <v>17</v>
      </c>
      <c r="G108" s="37">
        <f t="shared" si="2"/>
        <v>4</v>
      </c>
      <c r="H108" s="47"/>
      <c r="I108" s="26" t="str">
        <f t="shared" si="3"/>
        <v/>
      </c>
      <c r="J108" s="29"/>
    </row>
    <row r="109" spans="1:10" ht="15" x14ac:dyDescent="0.25">
      <c r="A109" s="18" t="s">
        <v>195</v>
      </c>
      <c r="B109" s="12" t="s">
        <v>13</v>
      </c>
      <c r="C109" s="13" t="s">
        <v>93</v>
      </c>
      <c r="D109" s="38" t="s">
        <v>196</v>
      </c>
      <c r="E109" s="32" t="s">
        <v>16</v>
      </c>
      <c r="F109" s="37" t="s">
        <v>17</v>
      </c>
      <c r="G109" s="37">
        <f t="shared" si="2"/>
        <v>4</v>
      </c>
      <c r="H109" s="47"/>
      <c r="I109" s="26" t="str">
        <f t="shared" si="3"/>
        <v/>
      </c>
      <c r="J109" s="29"/>
    </row>
    <row r="110" spans="1:10" ht="38.25" x14ac:dyDescent="0.25">
      <c r="A110" s="18" t="s">
        <v>197</v>
      </c>
      <c r="B110" s="12" t="s">
        <v>13</v>
      </c>
      <c r="C110" s="13" t="s">
        <v>93</v>
      </c>
      <c r="D110" s="38" t="s">
        <v>198</v>
      </c>
      <c r="E110" s="32" t="s">
        <v>16</v>
      </c>
      <c r="F110" s="37" t="s">
        <v>22</v>
      </c>
      <c r="G110" s="37">
        <f t="shared" si="2"/>
        <v>1</v>
      </c>
      <c r="H110" s="47"/>
      <c r="I110" s="26" t="str">
        <f t="shared" si="3"/>
        <v/>
      </c>
      <c r="J110" s="29"/>
    </row>
    <row r="111" spans="1:10" ht="25.5" x14ac:dyDescent="0.25">
      <c r="A111" s="18" t="s">
        <v>199</v>
      </c>
      <c r="B111" s="12" t="s">
        <v>13</v>
      </c>
      <c r="C111" s="13" t="s">
        <v>93</v>
      </c>
      <c r="D111" s="38" t="s">
        <v>200</v>
      </c>
      <c r="E111" s="32" t="s">
        <v>16</v>
      </c>
      <c r="F111" s="37" t="s">
        <v>95</v>
      </c>
      <c r="G111" s="37">
        <f t="shared" si="2"/>
        <v>2</v>
      </c>
      <c r="H111" s="47"/>
      <c r="I111" s="26" t="str">
        <f t="shared" si="3"/>
        <v/>
      </c>
      <c r="J111" s="29"/>
    </row>
    <row r="112" spans="1:10" ht="25.5" x14ac:dyDescent="0.25">
      <c r="A112" s="18" t="s">
        <v>201</v>
      </c>
      <c r="B112" s="12" t="s">
        <v>13</v>
      </c>
      <c r="C112" s="13" t="s">
        <v>93</v>
      </c>
      <c r="D112" s="38" t="s">
        <v>202</v>
      </c>
      <c r="E112" s="32" t="s">
        <v>16</v>
      </c>
      <c r="F112" s="37" t="s">
        <v>17</v>
      </c>
      <c r="G112" s="37">
        <f t="shared" si="2"/>
        <v>4</v>
      </c>
      <c r="H112" s="47"/>
      <c r="I112" s="26" t="str">
        <f t="shared" si="3"/>
        <v/>
      </c>
      <c r="J112" s="29"/>
    </row>
    <row r="113" spans="1:10" ht="15" x14ac:dyDescent="0.25">
      <c r="A113" s="18" t="s">
        <v>203</v>
      </c>
      <c r="B113" s="12" t="s">
        <v>13</v>
      </c>
      <c r="C113" s="13" t="s">
        <v>93</v>
      </c>
      <c r="D113" s="38" t="s">
        <v>204</v>
      </c>
      <c r="E113" s="32" t="s">
        <v>16</v>
      </c>
      <c r="F113" s="37" t="s">
        <v>17</v>
      </c>
      <c r="G113" s="37">
        <f t="shared" si="2"/>
        <v>4</v>
      </c>
      <c r="H113" s="47"/>
      <c r="I113" s="26" t="str">
        <f t="shared" si="3"/>
        <v/>
      </c>
      <c r="J113" s="29"/>
    </row>
    <row r="114" spans="1:10" ht="25.5" x14ac:dyDescent="0.25">
      <c r="A114" s="18" t="s">
        <v>205</v>
      </c>
      <c r="B114" s="12" t="s">
        <v>13</v>
      </c>
      <c r="C114" s="13" t="s">
        <v>93</v>
      </c>
      <c r="D114" s="38" t="s">
        <v>206</v>
      </c>
      <c r="E114" s="32" t="s">
        <v>16</v>
      </c>
      <c r="F114" s="37" t="s">
        <v>17</v>
      </c>
      <c r="G114" s="37">
        <f t="shared" si="2"/>
        <v>4</v>
      </c>
      <c r="H114" s="47"/>
      <c r="I114" s="26" t="str">
        <f t="shared" si="3"/>
        <v/>
      </c>
      <c r="J114" s="29"/>
    </row>
    <row r="115" spans="1:10" ht="15" x14ac:dyDescent="0.25">
      <c r="A115" s="18" t="s">
        <v>207</v>
      </c>
      <c r="B115" s="12" t="s">
        <v>13</v>
      </c>
      <c r="C115" s="13" t="s">
        <v>93</v>
      </c>
      <c r="D115" s="38" t="s">
        <v>208</v>
      </c>
      <c r="E115" s="32" t="s">
        <v>16</v>
      </c>
      <c r="F115" s="37" t="s">
        <v>68</v>
      </c>
      <c r="G115" s="37">
        <f t="shared" si="2"/>
        <v>3</v>
      </c>
      <c r="H115" s="27"/>
      <c r="I115" s="26" t="str">
        <f t="shared" si="3"/>
        <v/>
      </c>
      <c r="J115" s="29"/>
    </row>
    <row r="116" spans="1:10" ht="15" x14ac:dyDescent="0.25">
      <c r="A116" s="18" t="s">
        <v>209</v>
      </c>
      <c r="B116" s="12" t="s">
        <v>13</v>
      </c>
      <c r="C116" s="13" t="s">
        <v>93</v>
      </c>
      <c r="D116" s="38" t="s">
        <v>210</v>
      </c>
      <c r="E116" s="32" t="s">
        <v>16</v>
      </c>
      <c r="F116" s="37" t="s">
        <v>22</v>
      </c>
      <c r="G116" s="37">
        <f t="shared" si="2"/>
        <v>1</v>
      </c>
      <c r="H116" s="27"/>
      <c r="I116" s="26" t="str">
        <f t="shared" si="3"/>
        <v/>
      </c>
      <c r="J116" s="29"/>
    </row>
    <row r="117" spans="1:10" ht="25.5" x14ac:dyDescent="0.25">
      <c r="A117" s="18" t="s">
        <v>211</v>
      </c>
      <c r="B117" s="12" t="s">
        <v>13</v>
      </c>
      <c r="C117" s="13" t="s">
        <v>93</v>
      </c>
      <c r="D117" s="38" t="s">
        <v>212</v>
      </c>
      <c r="E117" s="32" t="s">
        <v>16</v>
      </c>
      <c r="F117" s="37" t="s">
        <v>22</v>
      </c>
      <c r="G117" s="37">
        <f t="shared" si="2"/>
        <v>1</v>
      </c>
      <c r="H117" s="27"/>
      <c r="I117" s="26" t="str">
        <f t="shared" si="3"/>
        <v/>
      </c>
      <c r="J117" s="29"/>
    </row>
    <row r="118" spans="1:10" ht="25.5" x14ac:dyDescent="0.25">
      <c r="A118" s="18" t="s">
        <v>213</v>
      </c>
      <c r="B118" s="12" t="s">
        <v>13</v>
      </c>
      <c r="C118" s="13" t="s">
        <v>93</v>
      </c>
      <c r="D118" s="38" t="s">
        <v>214</v>
      </c>
      <c r="E118" s="32" t="s">
        <v>16</v>
      </c>
      <c r="F118" s="37" t="s">
        <v>22</v>
      </c>
      <c r="G118" s="37">
        <f t="shared" si="2"/>
        <v>1</v>
      </c>
      <c r="H118" s="27"/>
      <c r="I118" s="26" t="str">
        <f t="shared" si="3"/>
        <v/>
      </c>
      <c r="J118" s="29"/>
    </row>
    <row r="119" spans="1:10" ht="25.5" x14ac:dyDescent="0.25">
      <c r="A119" s="18" t="s">
        <v>215</v>
      </c>
      <c r="B119" s="12" t="s">
        <v>13</v>
      </c>
      <c r="C119" s="13" t="s">
        <v>93</v>
      </c>
      <c r="D119" s="38" t="s">
        <v>216</v>
      </c>
      <c r="E119" s="32" t="s">
        <v>16</v>
      </c>
      <c r="F119" s="37" t="s">
        <v>22</v>
      </c>
      <c r="G119" s="37">
        <f t="shared" si="2"/>
        <v>1</v>
      </c>
      <c r="H119" s="27"/>
      <c r="I119" s="26" t="str">
        <f t="shared" si="3"/>
        <v/>
      </c>
      <c r="J119" s="29"/>
    </row>
    <row r="120" spans="1:10" ht="38.25" x14ac:dyDescent="0.25">
      <c r="A120" s="18" t="s">
        <v>217</v>
      </c>
      <c r="B120" s="12" t="s">
        <v>13</v>
      </c>
      <c r="C120" s="13" t="s">
        <v>93</v>
      </c>
      <c r="D120" s="38" t="s">
        <v>218</v>
      </c>
      <c r="E120" s="32" t="s">
        <v>16</v>
      </c>
      <c r="F120" s="37" t="s">
        <v>22</v>
      </c>
      <c r="G120" s="37">
        <f t="shared" si="2"/>
        <v>1</v>
      </c>
      <c r="H120" s="27"/>
      <c r="I120" s="26" t="str">
        <f t="shared" si="3"/>
        <v/>
      </c>
      <c r="J120" s="29"/>
    </row>
    <row r="121" spans="1:10" ht="63.75" x14ac:dyDescent="0.25">
      <c r="A121" s="18" t="s">
        <v>219</v>
      </c>
      <c r="B121" s="12" t="s">
        <v>13</v>
      </c>
      <c r="C121" s="13" t="s">
        <v>93</v>
      </c>
      <c r="D121" s="38" t="s">
        <v>220</v>
      </c>
      <c r="E121" s="32" t="s">
        <v>16</v>
      </c>
      <c r="F121" s="37" t="s">
        <v>22</v>
      </c>
      <c r="G121" s="37">
        <f t="shared" si="2"/>
        <v>1</v>
      </c>
      <c r="H121" s="27"/>
      <c r="I121" s="26" t="str">
        <f t="shared" si="3"/>
        <v/>
      </c>
      <c r="J121" s="29"/>
    </row>
    <row r="122" spans="1:10" ht="25.5" x14ac:dyDescent="0.25">
      <c r="A122" s="18" t="s">
        <v>221</v>
      </c>
      <c r="B122" s="12" t="s">
        <v>13</v>
      </c>
      <c r="C122" s="13" t="s">
        <v>93</v>
      </c>
      <c r="D122" s="38" t="s">
        <v>222</v>
      </c>
      <c r="E122" s="32" t="s">
        <v>16</v>
      </c>
      <c r="F122" s="37" t="s">
        <v>22</v>
      </c>
      <c r="G122" s="37">
        <f t="shared" si="2"/>
        <v>1</v>
      </c>
      <c r="H122" s="27"/>
      <c r="I122" s="26" t="str">
        <f t="shared" si="3"/>
        <v/>
      </c>
      <c r="J122" s="29"/>
    </row>
    <row r="123" spans="1:10" ht="15" x14ac:dyDescent="0.25">
      <c r="A123" s="18" t="s">
        <v>223</v>
      </c>
      <c r="B123" s="12" t="s">
        <v>13</v>
      </c>
      <c r="C123" s="13" t="s">
        <v>93</v>
      </c>
      <c r="D123" s="38" t="s">
        <v>224</v>
      </c>
      <c r="E123" s="32" t="s">
        <v>16</v>
      </c>
      <c r="F123" s="37" t="s">
        <v>68</v>
      </c>
      <c r="G123" s="37">
        <f t="shared" si="2"/>
        <v>3</v>
      </c>
      <c r="H123" s="27"/>
      <c r="I123" s="26" t="str">
        <f t="shared" si="3"/>
        <v/>
      </c>
      <c r="J123" s="29"/>
    </row>
    <row r="124" spans="1:10" ht="38.25" x14ac:dyDescent="0.25">
      <c r="A124" s="18" t="s">
        <v>225</v>
      </c>
      <c r="B124" s="12" t="s">
        <v>13</v>
      </c>
      <c r="C124" s="13" t="s">
        <v>93</v>
      </c>
      <c r="D124" s="38" t="s">
        <v>226</v>
      </c>
      <c r="E124" s="32" t="s">
        <v>16</v>
      </c>
      <c r="F124" s="37" t="s">
        <v>22</v>
      </c>
      <c r="G124" s="37">
        <f t="shared" si="2"/>
        <v>1</v>
      </c>
      <c r="H124" s="27"/>
      <c r="I124" s="26" t="str">
        <f t="shared" si="3"/>
        <v/>
      </c>
      <c r="J124" s="29"/>
    </row>
    <row r="125" spans="1:10" ht="25.5" x14ac:dyDescent="0.25">
      <c r="A125" s="18" t="s">
        <v>227</v>
      </c>
      <c r="B125" s="12" t="s">
        <v>13</v>
      </c>
      <c r="C125" s="13" t="s">
        <v>93</v>
      </c>
      <c r="D125" s="38" t="s">
        <v>228</v>
      </c>
      <c r="E125" s="32" t="s">
        <v>16</v>
      </c>
      <c r="F125" s="37" t="s">
        <v>22</v>
      </c>
      <c r="G125" s="37">
        <f t="shared" si="2"/>
        <v>1</v>
      </c>
      <c r="H125" s="27"/>
      <c r="I125" s="26" t="str">
        <f t="shared" si="3"/>
        <v/>
      </c>
      <c r="J125" s="29"/>
    </row>
    <row r="126" spans="1:10" ht="25.5" x14ac:dyDescent="0.25">
      <c r="A126" s="18" t="s">
        <v>229</v>
      </c>
      <c r="B126" s="12" t="s">
        <v>13</v>
      </c>
      <c r="C126" s="13" t="s">
        <v>93</v>
      </c>
      <c r="D126" s="38" t="s">
        <v>230</v>
      </c>
      <c r="E126" s="32" t="s">
        <v>16</v>
      </c>
      <c r="F126" s="37" t="s">
        <v>22</v>
      </c>
      <c r="G126" s="37">
        <f t="shared" si="2"/>
        <v>1</v>
      </c>
      <c r="H126" s="27"/>
      <c r="I126" s="26" t="str">
        <f t="shared" si="3"/>
        <v/>
      </c>
      <c r="J126" s="29"/>
    </row>
    <row r="127" spans="1:10" ht="25.5" x14ac:dyDescent="0.25">
      <c r="A127" s="18" t="s">
        <v>231</v>
      </c>
      <c r="B127" s="12" t="s">
        <v>13</v>
      </c>
      <c r="C127" s="13" t="s">
        <v>93</v>
      </c>
      <c r="D127" s="38" t="s">
        <v>232</v>
      </c>
      <c r="E127" s="32" t="s">
        <v>16</v>
      </c>
      <c r="F127" s="37" t="s">
        <v>22</v>
      </c>
      <c r="G127" s="37">
        <f t="shared" si="2"/>
        <v>1</v>
      </c>
      <c r="H127" s="27"/>
      <c r="I127" s="26" t="str">
        <f t="shared" si="3"/>
        <v/>
      </c>
      <c r="J127" s="29"/>
    </row>
    <row r="128" spans="1:10" ht="25.5" x14ac:dyDescent="0.25">
      <c r="A128" s="18" t="s">
        <v>233</v>
      </c>
      <c r="B128" s="12" t="s">
        <v>13</v>
      </c>
      <c r="C128" s="13" t="s">
        <v>93</v>
      </c>
      <c r="D128" s="38" t="s">
        <v>234</v>
      </c>
      <c r="E128" s="32" t="s">
        <v>16</v>
      </c>
      <c r="F128" s="37" t="s">
        <v>22</v>
      </c>
      <c r="G128" s="37">
        <f t="shared" si="2"/>
        <v>1</v>
      </c>
      <c r="H128" s="27"/>
      <c r="I128" s="26" t="str">
        <f t="shared" si="3"/>
        <v/>
      </c>
      <c r="J128" s="29"/>
    </row>
    <row r="129" spans="1:10" ht="25.5" x14ac:dyDescent="0.25">
      <c r="A129" s="18" t="s">
        <v>235</v>
      </c>
      <c r="B129" s="12" t="s">
        <v>13</v>
      </c>
      <c r="C129" s="13" t="s">
        <v>93</v>
      </c>
      <c r="D129" s="38" t="s">
        <v>236</v>
      </c>
      <c r="E129" s="32" t="s">
        <v>91</v>
      </c>
      <c r="F129" s="37" t="s">
        <v>22</v>
      </c>
      <c r="G129" s="37">
        <f t="shared" si="2"/>
        <v>1</v>
      </c>
      <c r="H129" s="27"/>
      <c r="I129" s="26" t="str">
        <f t="shared" si="3"/>
        <v/>
      </c>
      <c r="J129" s="29"/>
    </row>
    <row r="130" spans="1:10" ht="38.25" x14ac:dyDescent="0.25">
      <c r="A130" s="18" t="s">
        <v>237</v>
      </c>
      <c r="B130" s="12" t="s">
        <v>13</v>
      </c>
      <c r="C130" s="13" t="s">
        <v>93</v>
      </c>
      <c r="D130" s="38" t="s">
        <v>238</v>
      </c>
      <c r="E130" s="32" t="s">
        <v>16</v>
      </c>
      <c r="F130" s="37" t="s">
        <v>22</v>
      </c>
      <c r="G130" s="37">
        <f t="shared" si="2"/>
        <v>1</v>
      </c>
      <c r="H130" s="27"/>
      <c r="I130" s="26" t="str">
        <f t="shared" si="3"/>
        <v/>
      </c>
      <c r="J130" s="29"/>
    </row>
    <row r="131" spans="1:10" ht="25.5" x14ac:dyDescent="0.25">
      <c r="A131" s="18" t="s">
        <v>239</v>
      </c>
      <c r="B131" s="12" t="s">
        <v>13</v>
      </c>
      <c r="C131" s="13" t="s">
        <v>93</v>
      </c>
      <c r="D131" s="38" t="s">
        <v>240</v>
      </c>
      <c r="E131" s="32" t="s">
        <v>16</v>
      </c>
      <c r="F131" s="37" t="s">
        <v>22</v>
      </c>
      <c r="G131" s="37">
        <f t="shared" si="2"/>
        <v>1</v>
      </c>
      <c r="H131" s="27"/>
      <c r="I131" s="26" t="str">
        <f t="shared" si="3"/>
        <v/>
      </c>
      <c r="J131" s="29"/>
    </row>
    <row r="132" spans="1:10" ht="25.5" x14ac:dyDescent="0.25">
      <c r="A132" s="18" t="s">
        <v>241</v>
      </c>
      <c r="B132" s="12" t="s">
        <v>13</v>
      </c>
      <c r="C132" s="13" t="s">
        <v>93</v>
      </c>
      <c r="D132" s="38" t="s">
        <v>242</v>
      </c>
      <c r="E132" s="32" t="s">
        <v>16</v>
      </c>
      <c r="F132" s="37" t="s">
        <v>22</v>
      </c>
      <c r="G132" s="37">
        <f t="shared" si="2"/>
        <v>1</v>
      </c>
      <c r="H132" s="27"/>
      <c r="I132" s="26" t="str">
        <f t="shared" si="3"/>
        <v/>
      </c>
      <c r="J132" s="29"/>
    </row>
    <row r="133" spans="1:10" ht="15" x14ac:dyDescent="0.25">
      <c r="A133" s="18" t="s">
        <v>243</v>
      </c>
      <c r="B133" s="12" t="s">
        <v>13</v>
      </c>
      <c r="C133" s="13" t="s">
        <v>93</v>
      </c>
      <c r="D133" s="38" t="s">
        <v>244</v>
      </c>
      <c r="E133" s="32" t="s">
        <v>16</v>
      </c>
      <c r="F133" s="37" t="s">
        <v>22</v>
      </c>
      <c r="G133" s="37">
        <f t="shared" si="2"/>
        <v>1</v>
      </c>
      <c r="H133" s="27"/>
      <c r="I133" s="26" t="str">
        <f t="shared" si="3"/>
        <v/>
      </c>
      <c r="J133" s="29"/>
    </row>
    <row r="134" spans="1:10" ht="15" x14ac:dyDescent="0.25">
      <c r="A134" s="18" t="s">
        <v>245</v>
      </c>
      <c r="B134" s="12" t="s">
        <v>13</v>
      </c>
      <c r="C134" s="13" t="s">
        <v>93</v>
      </c>
      <c r="D134" s="38" t="s">
        <v>246</v>
      </c>
      <c r="E134" s="32" t="s">
        <v>16</v>
      </c>
      <c r="F134" s="37" t="s">
        <v>22</v>
      </c>
      <c r="G134" s="37">
        <f t="shared" si="2"/>
        <v>1</v>
      </c>
      <c r="H134" s="27"/>
      <c r="I134" s="26" t="str">
        <f t="shared" si="3"/>
        <v/>
      </c>
      <c r="J134" s="29"/>
    </row>
    <row r="135" spans="1:10" ht="25.5" x14ac:dyDescent="0.25">
      <c r="A135" s="18" t="s">
        <v>247</v>
      </c>
      <c r="B135" s="12" t="s">
        <v>13</v>
      </c>
      <c r="C135" s="13" t="s">
        <v>93</v>
      </c>
      <c r="D135" s="38" t="s">
        <v>248</v>
      </c>
      <c r="E135" s="32" t="s">
        <v>16</v>
      </c>
      <c r="F135" s="37" t="s">
        <v>22</v>
      </c>
      <c r="G135" s="37">
        <f t="shared" si="2"/>
        <v>1</v>
      </c>
      <c r="H135" s="27"/>
      <c r="I135" s="26" t="str">
        <f t="shared" si="3"/>
        <v/>
      </c>
      <c r="J135" s="29"/>
    </row>
    <row r="136" spans="1:10" ht="25.5" x14ac:dyDescent="0.25">
      <c r="A136" s="18" t="s">
        <v>249</v>
      </c>
      <c r="B136" s="12" t="s">
        <v>13</v>
      </c>
      <c r="C136" s="13" t="s">
        <v>93</v>
      </c>
      <c r="D136" s="38" t="s">
        <v>250</v>
      </c>
      <c r="E136" s="32" t="s">
        <v>16</v>
      </c>
      <c r="F136" s="37" t="s">
        <v>22</v>
      </c>
      <c r="G136" s="37">
        <f t="shared" si="2"/>
        <v>1</v>
      </c>
      <c r="H136" s="27"/>
      <c r="I136" s="26" t="str">
        <f t="shared" si="3"/>
        <v/>
      </c>
      <c r="J136" s="29"/>
    </row>
    <row r="137" spans="1:10" ht="38.25" x14ac:dyDescent="0.25">
      <c r="A137" s="18" t="s">
        <v>251</v>
      </c>
      <c r="B137" s="12" t="s">
        <v>13</v>
      </c>
      <c r="C137" s="13" t="s">
        <v>93</v>
      </c>
      <c r="D137" s="38" t="s">
        <v>252</v>
      </c>
      <c r="E137" s="32" t="s">
        <v>16</v>
      </c>
      <c r="F137" s="37" t="s">
        <v>22</v>
      </c>
      <c r="G137" s="37">
        <f t="shared" si="2"/>
        <v>1</v>
      </c>
      <c r="H137" s="27"/>
      <c r="I137" s="26"/>
      <c r="J137" s="51"/>
    </row>
    <row r="138" spans="1:10" ht="38.25" x14ac:dyDescent="0.25">
      <c r="A138" s="18" t="s">
        <v>253</v>
      </c>
      <c r="B138" s="12" t="s">
        <v>13</v>
      </c>
      <c r="C138" s="13" t="s">
        <v>93</v>
      </c>
      <c r="D138" s="38" t="s">
        <v>254</v>
      </c>
      <c r="E138" s="32" t="s">
        <v>16</v>
      </c>
      <c r="F138" s="37" t="s">
        <v>22</v>
      </c>
      <c r="G138" s="37">
        <f t="shared" si="2"/>
        <v>1</v>
      </c>
      <c r="H138" s="27"/>
      <c r="I138" s="26"/>
      <c r="J138" s="29"/>
    </row>
    <row r="139" spans="1:10" s="10" customFormat="1" ht="25.5" x14ac:dyDescent="0.25">
      <c r="A139" s="18" t="s">
        <v>255</v>
      </c>
      <c r="B139" s="12" t="s">
        <v>13</v>
      </c>
      <c r="C139" s="19" t="s">
        <v>256</v>
      </c>
      <c r="D139" s="38" t="s">
        <v>257</v>
      </c>
      <c r="E139" s="32" t="s">
        <v>16</v>
      </c>
      <c r="F139" s="37" t="s">
        <v>22</v>
      </c>
      <c r="G139" s="37">
        <f t="shared" si="2"/>
        <v>1</v>
      </c>
      <c r="H139" s="27"/>
      <c r="I139" s="26" t="str">
        <f t="shared" si="3"/>
        <v/>
      </c>
      <c r="J139" s="29"/>
    </row>
    <row r="140" spans="1:10" s="10" customFormat="1" ht="15" x14ac:dyDescent="0.25">
      <c r="A140" s="18" t="s">
        <v>258</v>
      </c>
      <c r="B140" s="12" t="s">
        <v>13</v>
      </c>
      <c r="C140" s="19" t="s">
        <v>256</v>
      </c>
      <c r="D140" s="38" t="s">
        <v>259</v>
      </c>
      <c r="E140" s="32" t="s">
        <v>16</v>
      </c>
      <c r="F140" s="37" t="s">
        <v>22</v>
      </c>
      <c r="G140" s="37">
        <f t="shared" si="2"/>
        <v>1</v>
      </c>
      <c r="H140" s="27"/>
      <c r="I140" s="26" t="str">
        <f t="shared" si="3"/>
        <v/>
      </c>
      <c r="J140" s="29"/>
    </row>
    <row r="141" spans="1:10" s="10" customFormat="1" ht="25.5" x14ac:dyDescent="0.25">
      <c r="A141" s="18" t="s">
        <v>260</v>
      </c>
      <c r="B141" s="17" t="s">
        <v>13</v>
      </c>
      <c r="C141" s="21" t="s">
        <v>256</v>
      </c>
      <c r="D141" s="38" t="s">
        <v>261</v>
      </c>
      <c r="E141" s="32" t="s">
        <v>16</v>
      </c>
      <c r="F141" s="37" t="s">
        <v>22</v>
      </c>
      <c r="G141" s="37">
        <f t="shared" si="2"/>
        <v>1</v>
      </c>
      <c r="H141" s="27"/>
      <c r="I141" s="26" t="str">
        <f t="shared" si="3"/>
        <v/>
      </c>
      <c r="J141" s="30"/>
    </row>
    <row r="142" spans="1:10" s="10" customFormat="1" ht="25.5" x14ac:dyDescent="0.25">
      <c r="A142" s="18" t="s">
        <v>262</v>
      </c>
      <c r="B142" s="17" t="s">
        <v>13</v>
      </c>
      <c r="C142" s="21" t="s">
        <v>256</v>
      </c>
      <c r="D142" s="38" t="s">
        <v>263</v>
      </c>
      <c r="E142" s="32" t="s">
        <v>16</v>
      </c>
      <c r="F142" s="37" t="s">
        <v>22</v>
      </c>
      <c r="G142" s="37">
        <f t="shared" si="2"/>
        <v>1</v>
      </c>
      <c r="H142" s="27"/>
      <c r="I142" s="26" t="str">
        <f t="shared" si="3"/>
        <v/>
      </c>
      <c r="J142" s="30"/>
    </row>
    <row r="143" spans="1:10" s="10" customFormat="1" ht="25.5" x14ac:dyDescent="0.25">
      <c r="A143" s="18" t="s">
        <v>264</v>
      </c>
      <c r="B143" s="12" t="s">
        <v>13</v>
      </c>
      <c r="C143" s="19" t="s">
        <v>256</v>
      </c>
      <c r="D143" s="38" t="s">
        <v>265</v>
      </c>
      <c r="E143" s="32" t="s">
        <v>16</v>
      </c>
      <c r="F143" s="37" t="s">
        <v>22</v>
      </c>
      <c r="G143" s="37">
        <f t="shared" si="2"/>
        <v>1</v>
      </c>
      <c r="H143" s="27"/>
      <c r="I143" s="26" t="str">
        <f t="shared" si="3"/>
        <v/>
      </c>
      <c r="J143" s="29"/>
    </row>
    <row r="144" spans="1:10" s="10" customFormat="1" ht="25.5" x14ac:dyDescent="0.25">
      <c r="A144" s="18" t="s">
        <v>266</v>
      </c>
      <c r="B144" s="17" t="s">
        <v>13</v>
      </c>
      <c r="C144" s="21" t="s">
        <v>256</v>
      </c>
      <c r="D144" s="38" t="s">
        <v>267</v>
      </c>
      <c r="E144" s="32" t="s">
        <v>16</v>
      </c>
      <c r="F144" s="37" t="s">
        <v>22</v>
      </c>
      <c r="G144" s="37">
        <f t="shared" si="2"/>
        <v>1</v>
      </c>
      <c r="H144" s="26"/>
      <c r="I144" s="26" t="str">
        <f t="shared" si="3"/>
        <v/>
      </c>
      <c r="J144" s="30"/>
    </row>
    <row r="145" spans="1:10" s="10" customFormat="1" ht="38.25" x14ac:dyDescent="0.25">
      <c r="A145" s="18" t="s">
        <v>268</v>
      </c>
      <c r="B145" s="17" t="s">
        <v>13</v>
      </c>
      <c r="C145" s="21" t="s">
        <v>256</v>
      </c>
      <c r="D145" s="38" t="s">
        <v>269</v>
      </c>
      <c r="E145" s="32" t="s">
        <v>16</v>
      </c>
      <c r="F145" s="37" t="s">
        <v>22</v>
      </c>
      <c r="G145" s="37">
        <f t="shared" si="2"/>
        <v>1</v>
      </c>
      <c r="H145" s="27"/>
      <c r="I145" s="26" t="str">
        <f t="shared" si="3"/>
        <v/>
      </c>
      <c r="J145" s="30"/>
    </row>
    <row r="146" spans="1:10" s="10" customFormat="1" ht="25.5" x14ac:dyDescent="0.25">
      <c r="A146" s="18" t="s">
        <v>270</v>
      </c>
      <c r="B146" s="17" t="s">
        <v>13</v>
      </c>
      <c r="C146" s="21" t="s">
        <v>256</v>
      </c>
      <c r="D146" s="38" t="s">
        <v>271</v>
      </c>
      <c r="E146" s="32" t="s">
        <v>16</v>
      </c>
      <c r="F146" s="37" t="s">
        <v>22</v>
      </c>
      <c r="G146" s="37">
        <f t="shared" si="2"/>
        <v>1</v>
      </c>
      <c r="H146" s="26"/>
      <c r="I146" s="26" t="str">
        <f t="shared" si="3"/>
        <v/>
      </c>
      <c r="J146" s="30"/>
    </row>
    <row r="147" spans="1:10" s="10" customFormat="1" ht="25.5" x14ac:dyDescent="0.25">
      <c r="A147" s="18" t="s">
        <v>272</v>
      </c>
      <c r="B147" s="17" t="s">
        <v>13</v>
      </c>
      <c r="C147" s="21" t="s">
        <v>256</v>
      </c>
      <c r="D147" s="38" t="s">
        <v>273</v>
      </c>
      <c r="E147" s="32" t="s">
        <v>16</v>
      </c>
      <c r="F147" s="37" t="s">
        <v>22</v>
      </c>
      <c r="G147" s="37">
        <f t="shared" si="2"/>
        <v>1</v>
      </c>
      <c r="H147" s="26"/>
      <c r="I147" s="26" t="str">
        <f t="shared" si="3"/>
        <v/>
      </c>
      <c r="J147" s="30"/>
    </row>
    <row r="148" spans="1:10" s="10" customFormat="1" ht="25.5" x14ac:dyDescent="0.25">
      <c r="A148" s="22" t="s">
        <v>274</v>
      </c>
      <c r="B148" s="7" t="s">
        <v>13</v>
      </c>
      <c r="C148" s="20" t="s">
        <v>275</v>
      </c>
      <c r="D148" s="38" t="s">
        <v>276</v>
      </c>
      <c r="E148" s="32" t="s">
        <v>16</v>
      </c>
      <c r="F148" s="37" t="s">
        <v>22</v>
      </c>
      <c r="G148" s="37">
        <f t="shared" si="2"/>
        <v>1</v>
      </c>
      <c r="H148" s="27"/>
      <c r="I148" s="26" t="str">
        <f t="shared" si="3"/>
        <v/>
      </c>
      <c r="J148" s="30"/>
    </row>
    <row r="149" spans="1:10" s="10" customFormat="1" ht="38.25" x14ac:dyDescent="0.25">
      <c r="A149" s="22" t="s">
        <v>277</v>
      </c>
      <c r="B149" s="7" t="s">
        <v>13</v>
      </c>
      <c r="C149" s="19" t="s">
        <v>275</v>
      </c>
      <c r="D149" s="38" t="s">
        <v>278</v>
      </c>
      <c r="E149" s="32" t="s">
        <v>16</v>
      </c>
      <c r="F149" s="37" t="s">
        <v>22</v>
      </c>
      <c r="G149" s="37">
        <f t="shared" si="2"/>
        <v>1</v>
      </c>
      <c r="H149" s="27"/>
      <c r="I149" s="26" t="str">
        <f t="shared" si="3"/>
        <v/>
      </c>
      <c r="J149" s="30"/>
    </row>
    <row r="150" spans="1:10" s="10" customFormat="1" ht="38.25" x14ac:dyDescent="0.25">
      <c r="A150" s="22" t="s">
        <v>279</v>
      </c>
      <c r="B150" s="12" t="s">
        <v>13</v>
      </c>
      <c r="C150" s="19" t="s">
        <v>280</v>
      </c>
      <c r="D150" s="38" t="s">
        <v>281</v>
      </c>
      <c r="E150" s="32" t="s">
        <v>16</v>
      </c>
      <c r="F150" s="37" t="s">
        <v>22</v>
      </c>
      <c r="G150" s="37">
        <f t="shared" si="2"/>
        <v>1</v>
      </c>
      <c r="H150" s="27"/>
      <c r="I150" s="26" t="str">
        <f t="shared" si="3"/>
        <v/>
      </c>
      <c r="J150" s="29"/>
    </row>
    <row r="151" spans="1:10" ht="15" x14ac:dyDescent="0.25">
      <c r="A151" s="22" t="s">
        <v>282</v>
      </c>
      <c r="B151" s="12" t="s">
        <v>13</v>
      </c>
      <c r="C151" s="19" t="s">
        <v>280</v>
      </c>
      <c r="D151" s="38" t="s">
        <v>283</v>
      </c>
      <c r="E151" s="32" t="s">
        <v>16</v>
      </c>
      <c r="F151" s="37" t="s">
        <v>22</v>
      </c>
      <c r="G151" s="37">
        <f t="shared" si="2"/>
        <v>1</v>
      </c>
      <c r="H151" s="27"/>
      <c r="I151" s="26" t="str">
        <f t="shared" si="3"/>
        <v/>
      </c>
      <c r="J151" s="29"/>
    </row>
    <row r="152" spans="1:10" ht="25.5" x14ac:dyDescent="0.25">
      <c r="A152" s="22" t="s">
        <v>284</v>
      </c>
      <c r="B152" s="12" t="s">
        <v>13</v>
      </c>
      <c r="C152" s="19" t="s">
        <v>280</v>
      </c>
      <c r="D152" s="38" t="s">
        <v>285</v>
      </c>
      <c r="E152" s="32" t="s">
        <v>16</v>
      </c>
      <c r="F152" s="37" t="s">
        <v>22</v>
      </c>
      <c r="G152" s="37">
        <f t="shared" si="2"/>
        <v>1</v>
      </c>
      <c r="H152" s="27"/>
      <c r="I152" s="26" t="str">
        <f t="shared" si="3"/>
        <v/>
      </c>
      <c r="J152" s="29"/>
    </row>
    <row r="153" spans="1:10" ht="25.5" x14ac:dyDescent="0.25">
      <c r="A153" s="22" t="s">
        <v>286</v>
      </c>
      <c r="B153" s="12" t="s">
        <v>13</v>
      </c>
      <c r="C153" s="19" t="s">
        <v>280</v>
      </c>
      <c r="D153" s="38" t="s">
        <v>287</v>
      </c>
      <c r="E153" s="32" t="s">
        <v>16</v>
      </c>
      <c r="F153" s="37" t="s">
        <v>22</v>
      </c>
      <c r="G153" s="37">
        <f t="shared" si="2"/>
        <v>1</v>
      </c>
      <c r="H153" s="27"/>
      <c r="I153" s="26" t="str">
        <f t="shared" si="3"/>
        <v/>
      </c>
      <c r="J153" s="29"/>
    </row>
    <row r="154" spans="1:10" ht="25.5" x14ac:dyDescent="0.25">
      <c r="A154" s="22" t="s">
        <v>288</v>
      </c>
      <c r="B154" s="12" t="s">
        <v>13</v>
      </c>
      <c r="C154" s="19" t="s">
        <v>280</v>
      </c>
      <c r="D154" s="38" t="s">
        <v>289</v>
      </c>
      <c r="E154" s="32" t="s">
        <v>16</v>
      </c>
      <c r="F154" s="37" t="s">
        <v>22</v>
      </c>
      <c r="G154" s="37">
        <f t="shared" si="2"/>
        <v>1</v>
      </c>
      <c r="H154" s="27"/>
      <c r="I154" s="26" t="str">
        <f t="shared" si="3"/>
        <v/>
      </c>
      <c r="J154" s="29"/>
    </row>
    <row r="155" spans="1:10" ht="25.5" x14ac:dyDescent="0.25">
      <c r="A155" s="22" t="s">
        <v>290</v>
      </c>
      <c r="B155" s="12" t="s">
        <v>13</v>
      </c>
      <c r="C155" s="19" t="s">
        <v>280</v>
      </c>
      <c r="D155" s="38" t="s">
        <v>291</v>
      </c>
      <c r="E155" s="32" t="s">
        <v>16</v>
      </c>
      <c r="F155" s="37" t="s">
        <v>22</v>
      </c>
      <c r="G155" s="37">
        <f t="shared" ref="G155:G217" si="4">IF(F155="1- Must Have",1,IF(F155="2- Need",2,IF(F155="3- Nice to Have",3,IF(F155="4- Required Info",4,""))))</f>
        <v>1</v>
      </c>
      <c r="H155" s="27"/>
      <c r="I155" s="26" t="str">
        <f t="shared" ref="I155:I217" si="5">IF(H155="0- Not Provided",0,IF(H155="1- Partially provided",1,IF(H155="2- Thru 3rd Party W Customization",2,IF(H155="3- Provided W Customization",3,IF(H155="4- Thru 3rd Party Seamless",4,IF(H155="5- Provided as Standard",5,""))))))</f>
        <v/>
      </c>
      <c r="J155" s="29"/>
    </row>
    <row r="156" spans="1:10" ht="25.5" x14ac:dyDescent="0.25">
      <c r="A156" s="22" t="s">
        <v>292</v>
      </c>
      <c r="B156" s="12" t="s">
        <v>13</v>
      </c>
      <c r="C156" s="19" t="s">
        <v>280</v>
      </c>
      <c r="D156" s="38" t="s">
        <v>293</v>
      </c>
      <c r="E156" s="32" t="s">
        <v>16</v>
      </c>
      <c r="F156" s="37" t="s">
        <v>22</v>
      </c>
      <c r="G156" s="37">
        <f t="shared" si="4"/>
        <v>1</v>
      </c>
      <c r="H156" s="27"/>
      <c r="I156" s="26"/>
      <c r="J156" s="29"/>
    </row>
    <row r="157" spans="1:10" ht="25.5" x14ac:dyDescent="0.25">
      <c r="A157" s="22" t="s">
        <v>294</v>
      </c>
      <c r="B157" s="7" t="s">
        <v>13</v>
      </c>
      <c r="C157" s="20" t="s">
        <v>295</v>
      </c>
      <c r="D157" s="38" t="s">
        <v>296</v>
      </c>
      <c r="E157" s="32" t="s">
        <v>16</v>
      </c>
      <c r="F157" s="37" t="s">
        <v>22</v>
      </c>
      <c r="G157" s="37">
        <f t="shared" si="4"/>
        <v>1</v>
      </c>
      <c r="H157" s="26"/>
      <c r="I157" s="26" t="str">
        <f t="shared" si="5"/>
        <v/>
      </c>
      <c r="J157" s="28"/>
    </row>
    <row r="158" spans="1:10" ht="15" x14ac:dyDescent="0.25">
      <c r="A158" s="22" t="s">
        <v>297</v>
      </c>
      <c r="B158" s="15" t="s">
        <v>13</v>
      </c>
      <c r="C158" s="23" t="s">
        <v>295</v>
      </c>
      <c r="D158" s="38" t="s">
        <v>298</v>
      </c>
      <c r="E158" s="32" t="s">
        <v>16</v>
      </c>
      <c r="F158" s="37" t="s">
        <v>17</v>
      </c>
      <c r="G158" s="37">
        <f t="shared" si="4"/>
        <v>4</v>
      </c>
      <c r="H158" s="46"/>
      <c r="I158" s="26" t="str">
        <f t="shared" si="5"/>
        <v/>
      </c>
      <c r="J158" s="30"/>
    </row>
    <row r="159" spans="1:10" ht="15" x14ac:dyDescent="0.25">
      <c r="A159" s="22" t="s">
        <v>299</v>
      </c>
      <c r="B159" s="15" t="s">
        <v>13</v>
      </c>
      <c r="C159" s="23" t="s">
        <v>295</v>
      </c>
      <c r="D159" s="38" t="s">
        <v>300</v>
      </c>
      <c r="E159" s="32" t="s">
        <v>16</v>
      </c>
      <c r="F159" s="37" t="s">
        <v>22</v>
      </c>
      <c r="G159" s="37">
        <f t="shared" si="4"/>
        <v>1</v>
      </c>
      <c r="H159" s="26"/>
      <c r="I159" s="26" t="str">
        <f t="shared" si="5"/>
        <v/>
      </c>
      <c r="J159" s="30"/>
    </row>
    <row r="160" spans="1:10" ht="15" x14ac:dyDescent="0.25">
      <c r="A160" s="22" t="s">
        <v>301</v>
      </c>
      <c r="B160" s="15" t="s">
        <v>13</v>
      </c>
      <c r="C160" s="23" t="s">
        <v>295</v>
      </c>
      <c r="D160" s="38" t="s">
        <v>302</v>
      </c>
      <c r="E160" s="32" t="s">
        <v>16</v>
      </c>
      <c r="F160" s="37" t="s">
        <v>22</v>
      </c>
      <c r="G160" s="37">
        <f t="shared" si="4"/>
        <v>1</v>
      </c>
      <c r="H160" s="27"/>
      <c r="I160" s="26" t="str">
        <f t="shared" si="5"/>
        <v/>
      </c>
      <c r="J160" s="30"/>
    </row>
    <row r="161" spans="1:10" ht="15" x14ac:dyDescent="0.25">
      <c r="A161" s="22" t="s">
        <v>303</v>
      </c>
      <c r="B161" s="15" t="s">
        <v>13</v>
      </c>
      <c r="C161" s="23" t="s">
        <v>295</v>
      </c>
      <c r="D161" s="38" t="s">
        <v>304</v>
      </c>
      <c r="E161" s="32" t="s">
        <v>16</v>
      </c>
      <c r="F161" s="37" t="s">
        <v>22</v>
      </c>
      <c r="G161" s="37">
        <f t="shared" si="4"/>
        <v>1</v>
      </c>
      <c r="H161" s="26"/>
      <c r="I161" s="26" t="str">
        <f t="shared" si="5"/>
        <v/>
      </c>
      <c r="J161" s="30"/>
    </row>
    <row r="162" spans="1:10" ht="15" x14ac:dyDescent="0.25">
      <c r="A162" s="22" t="s">
        <v>305</v>
      </c>
      <c r="B162" s="15" t="s">
        <v>13</v>
      </c>
      <c r="C162" s="23" t="s">
        <v>295</v>
      </c>
      <c r="D162" s="38" t="s">
        <v>306</v>
      </c>
      <c r="E162" s="32" t="s">
        <v>16</v>
      </c>
      <c r="F162" s="37" t="s">
        <v>22</v>
      </c>
      <c r="G162" s="37">
        <f t="shared" si="4"/>
        <v>1</v>
      </c>
      <c r="H162" s="26"/>
      <c r="I162" s="26" t="str">
        <f t="shared" si="5"/>
        <v/>
      </c>
      <c r="J162" s="30"/>
    </row>
    <row r="163" spans="1:10" ht="38.25" x14ac:dyDescent="0.25">
      <c r="A163" s="22" t="s">
        <v>307</v>
      </c>
      <c r="B163" s="7" t="s">
        <v>13</v>
      </c>
      <c r="C163" s="20" t="s">
        <v>295</v>
      </c>
      <c r="D163" s="38" t="s">
        <v>308</v>
      </c>
      <c r="E163" s="32" t="s">
        <v>16</v>
      </c>
      <c r="F163" s="37" t="s">
        <v>22</v>
      </c>
      <c r="G163" s="37">
        <f t="shared" si="4"/>
        <v>1</v>
      </c>
      <c r="H163" s="26"/>
      <c r="I163" s="26" t="str">
        <f t="shared" si="5"/>
        <v/>
      </c>
      <c r="J163" s="28"/>
    </row>
    <row r="164" spans="1:10" ht="15" x14ac:dyDescent="0.25">
      <c r="A164" s="22" t="s">
        <v>309</v>
      </c>
      <c r="B164" s="15" t="s">
        <v>13</v>
      </c>
      <c r="C164" s="23" t="s">
        <v>295</v>
      </c>
      <c r="D164" s="38" t="s">
        <v>310</v>
      </c>
      <c r="E164" s="32" t="s">
        <v>16</v>
      </c>
      <c r="F164" s="37" t="s">
        <v>22</v>
      </c>
      <c r="G164" s="37">
        <f t="shared" si="4"/>
        <v>1</v>
      </c>
      <c r="H164" s="26"/>
      <c r="I164" s="26" t="str">
        <f t="shared" si="5"/>
        <v/>
      </c>
      <c r="J164" s="30"/>
    </row>
    <row r="165" spans="1:10" ht="38.25" x14ac:dyDescent="0.25">
      <c r="A165" s="22" t="s">
        <v>311</v>
      </c>
      <c r="B165" s="15" t="s">
        <v>13</v>
      </c>
      <c r="C165" s="23" t="s">
        <v>295</v>
      </c>
      <c r="D165" s="38" t="s">
        <v>312</v>
      </c>
      <c r="E165" s="32" t="s">
        <v>16</v>
      </c>
      <c r="F165" s="37" t="s">
        <v>22</v>
      </c>
      <c r="G165" s="37">
        <f t="shared" si="4"/>
        <v>1</v>
      </c>
      <c r="H165" s="27"/>
      <c r="I165" s="26" t="str">
        <f t="shared" si="5"/>
        <v/>
      </c>
      <c r="J165" s="30"/>
    </row>
    <row r="166" spans="1:10" ht="25.5" x14ac:dyDescent="0.25">
      <c r="A166" s="22" t="s">
        <v>313</v>
      </c>
      <c r="B166" s="15" t="s">
        <v>13</v>
      </c>
      <c r="C166" s="23" t="s">
        <v>295</v>
      </c>
      <c r="D166" s="38" t="s">
        <v>314</v>
      </c>
      <c r="E166" s="32" t="s">
        <v>16</v>
      </c>
      <c r="F166" s="37" t="s">
        <v>22</v>
      </c>
      <c r="G166" s="37">
        <f t="shared" si="4"/>
        <v>1</v>
      </c>
      <c r="H166" s="27"/>
      <c r="I166" s="26" t="str">
        <f t="shared" si="5"/>
        <v/>
      </c>
      <c r="J166" s="30"/>
    </row>
    <row r="167" spans="1:10" ht="25.5" x14ac:dyDescent="0.25">
      <c r="A167" s="22" t="s">
        <v>315</v>
      </c>
      <c r="B167" s="15" t="s">
        <v>13</v>
      </c>
      <c r="C167" s="23" t="s">
        <v>295</v>
      </c>
      <c r="D167" s="38" t="s">
        <v>316</v>
      </c>
      <c r="E167" s="32" t="s">
        <v>16</v>
      </c>
      <c r="F167" s="37" t="s">
        <v>22</v>
      </c>
      <c r="G167" s="37">
        <f t="shared" si="4"/>
        <v>1</v>
      </c>
      <c r="H167" s="27"/>
      <c r="I167" s="26" t="str">
        <f t="shared" si="5"/>
        <v/>
      </c>
      <c r="J167" s="30"/>
    </row>
    <row r="168" spans="1:10" ht="25.5" x14ac:dyDescent="0.25">
      <c r="A168" s="22" t="s">
        <v>317</v>
      </c>
      <c r="B168" s="15" t="s">
        <v>13</v>
      </c>
      <c r="C168" s="23" t="s">
        <v>295</v>
      </c>
      <c r="D168" s="38" t="s">
        <v>318</v>
      </c>
      <c r="E168" s="32" t="s">
        <v>16</v>
      </c>
      <c r="F168" s="37" t="s">
        <v>22</v>
      </c>
      <c r="G168" s="37">
        <f t="shared" si="4"/>
        <v>1</v>
      </c>
      <c r="H168" s="27"/>
      <c r="I168" s="26" t="str">
        <f t="shared" si="5"/>
        <v/>
      </c>
      <c r="J168" s="30"/>
    </row>
    <row r="169" spans="1:10" ht="38.25" x14ac:dyDescent="0.25">
      <c r="A169" s="22" t="s">
        <v>319</v>
      </c>
      <c r="B169" s="15" t="s">
        <v>13</v>
      </c>
      <c r="C169" s="23" t="s">
        <v>295</v>
      </c>
      <c r="D169" s="38" t="s">
        <v>320</v>
      </c>
      <c r="E169" s="32" t="s">
        <v>16</v>
      </c>
      <c r="F169" s="37" t="s">
        <v>22</v>
      </c>
      <c r="G169" s="37">
        <f t="shared" si="4"/>
        <v>1</v>
      </c>
      <c r="H169" s="27"/>
      <c r="I169" s="26" t="str">
        <f t="shared" si="5"/>
        <v/>
      </c>
      <c r="J169" s="30"/>
    </row>
    <row r="170" spans="1:10" ht="25.5" x14ac:dyDescent="0.25">
      <c r="A170" s="22" t="s">
        <v>321</v>
      </c>
      <c r="B170" s="15" t="s">
        <v>13</v>
      </c>
      <c r="C170" s="23" t="s">
        <v>295</v>
      </c>
      <c r="D170" s="38" t="s">
        <v>322</v>
      </c>
      <c r="E170" s="32" t="s">
        <v>16</v>
      </c>
      <c r="F170" s="37" t="s">
        <v>22</v>
      </c>
      <c r="G170" s="37">
        <f t="shared" si="4"/>
        <v>1</v>
      </c>
      <c r="H170" s="27"/>
      <c r="I170" s="26" t="str">
        <f t="shared" si="5"/>
        <v/>
      </c>
      <c r="J170" s="30"/>
    </row>
    <row r="171" spans="1:10" ht="25.5" x14ac:dyDescent="0.25">
      <c r="A171" s="22" t="s">
        <v>323</v>
      </c>
      <c r="B171" s="15" t="s">
        <v>13</v>
      </c>
      <c r="C171" s="23" t="s">
        <v>295</v>
      </c>
      <c r="D171" s="38" t="s">
        <v>324</v>
      </c>
      <c r="E171" s="32" t="s">
        <v>16</v>
      </c>
      <c r="F171" s="37" t="s">
        <v>22</v>
      </c>
      <c r="G171" s="37">
        <f t="shared" si="4"/>
        <v>1</v>
      </c>
      <c r="H171" s="27"/>
      <c r="I171" s="26" t="str">
        <f t="shared" si="5"/>
        <v/>
      </c>
      <c r="J171" s="30"/>
    </row>
    <row r="172" spans="1:10" ht="38.25" x14ac:dyDescent="0.25">
      <c r="A172" s="22" t="s">
        <v>325</v>
      </c>
      <c r="B172" s="15" t="s">
        <v>13</v>
      </c>
      <c r="C172" s="23" t="s">
        <v>295</v>
      </c>
      <c r="D172" s="38" t="s">
        <v>326</v>
      </c>
      <c r="E172" s="32" t="s">
        <v>16</v>
      </c>
      <c r="F172" s="37" t="s">
        <v>22</v>
      </c>
      <c r="G172" s="37">
        <f t="shared" si="4"/>
        <v>1</v>
      </c>
      <c r="H172" s="27"/>
      <c r="I172" s="26" t="str">
        <f t="shared" si="5"/>
        <v/>
      </c>
      <c r="J172" s="30"/>
    </row>
    <row r="173" spans="1:10" ht="25.5" x14ac:dyDescent="0.25">
      <c r="A173" s="22" t="s">
        <v>327</v>
      </c>
      <c r="B173" s="15" t="s">
        <v>13</v>
      </c>
      <c r="C173" s="23" t="s">
        <v>295</v>
      </c>
      <c r="D173" s="38" t="s">
        <v>328</v>
      </c>
      <c r="E173" s="32" t="s">
        <v>16</v>
      </c>
      <c r="F173" s="37" t="s">
        <v>95</v>
      </c>
      <c r="G173" s="37">
        <f t="shared" si="4"/>
        <v>2</v>
      </c>
      <c r="H173" s="27"/>
      <c r="I173" s="26" t="str">
        <f t="shared" si="5"/>
        <v/>
      </c>
      <c r="J173" s="30"/>
    </row>
    <row r="174" spans="1:10" ht="25.5" x14ac:dyDescent="0.25">
      <c r="A174" s="22" t="s">
        <v>329</v>
      </c>
      <c r="B174" s="15" t="s">
        <v>13</v>
      </c>
      <c r="C174" s="23" t="s">
        <v>295</v>
      </c>
      <c r="D174" s="38" t="s">
        <v>330</v>
      </c>
      <c r="E174" s="32" t="s">
        <v>16</v>
      </c>
      <c r="F174" s="37" t="s">
        <v>95</v>
      </c>
      <c r="G174" s="37">
        <f t="shared" si="4"/>
        <v>2</v>
      </c>
      <c r="H174" s="27"/>
      <c r="I174" s="26" t="str">
        <f t="shared" si="5"/>
        <v/>
      </c>
      <c r="J174" s="30"/>
    </row>
    <row r="175" spans="1:10" ht="25.5" x14ac:dyDescent="0.25">
      <c r="A175" s="22" t="s">
        <v>331</v>
      </c>
      <c r="B175" s="15" t="s">
        <v>13</v>
      </c>
      <c r="C175" s="23" t="s">
        <v>295</v>
      </c>
      <c r="D175" s="38" t="s">
        <v>332</v>
      </c>
      <c r="E175" s="32" t="s">
        <v>16</v>
      </c>
      <c r="F175" s="37" t="s">
        <v>22</v>
      </c>
      <c r="G175" s="37">
        <f t="shared" si="4"/>
        <v>1</v>
      </c>
      <c r="H175" s="27"/>
      <c r="I175" s="26" t="str">
        <f t="shared" si="5"/>
        <v/>
      </c>
      <c r="J175" s="30"/>
    </row>
    <row r="176" spans="1:10" ht="25.5" x14ac:dyDescent="0.25">
      <c r="A176" s="6" t="s">
        <v>333</v>
      </c>
      <c r="B176" s="7" t="s">
        <v>13</v>
      </c>
      <c r="C176" s="8" t="s">
        <v>334</v>
      </c>
      <c r="D176" s="38" t="s">
        <v>335</v>
      </c>
      <c r="E176" s="32" t="s">
        <v>16</v>
      </c>
      <c r="F176" s="37" t="s">
        <v>22</v>
      </c>
      <c r="G176" s="37">
        <f t="shared" si="4"/>
        <v>1</v>
      </c>
      <c r="H176" s="26"/>
      <c r="I176" s="26" t="str">
        <f t="shared" si="5"/>
        <v/>
      </c>
      <c r="J176" s="28"/>
    </row>
    <row r="177" spans="1:10" s="10" customFormat="1" ht="15" x14ac:dyDescent="0.25">
      <c r="A177" s="6" t="s">
        <v>336</v>
      </c>
      <c r="B177" s="12" t="s">
        <v>13</v>
      </c>
      <c r="C177" s="13" t="s">
        <v>334</v>
      </c>
      <c r="D177" s="38" t="s">
        <v>337</v>
      </c>
      <c r="E177" s="32" t="s">
        <v>16</v>
      </c>
      <c r="F177" s="37" t="s">
        <v>22</v>
      </c>
      <c r="G177" s="37">
        <f t="shared" si="4"/>
        <v>1</v>
      </c>
      <c r="H177" s="27"/>
      <c r="I177" s="26" t="str">
        <f t="shared" si="5"/>
        <v/>
      </c>
      <c r="J177" s="29"/>
    </row>
    <row r="178" spans="1:10" ht="25.5" x14ac:dyDescent="0.25">
      <c r="A178" s="6" t="s">
        <v>338</v>
      </c>
      <c r="B178" s="7" t="s">
        <v>13</v>
      </c>
      <c r="C178" s="8" t="s">
        <v>334</v>
      </c>
      <c r="D178" s="38" t="s">
        <v>339</v>
      </c>
      <c r="E178" s="32" t="s">
        <v>16</v>
      </c>
      <c r="F178" s="37" t="s">
        <v>22</v>
      </c>
      <c r="G178" s="37">
        <f t="shared" si="4"/>
        <v>1</v>
      </c>
      <c r="H178" s="26"/>
      <c r="I178" s="26" t="str">
        <f t="shared" si="5"/>
        <v/>
      </c>
      <c r="J178" s="28"/>
    </row>
    <row r="179" spans="1:10" ht="25.5" x14ac:dyDescent="0.25">
      <c r="A179" s="6" t="s">
        <v>340</v>
      </c>
      <c r="B179" s="7" t="s">
        <v>13</v>
      </c>
      <c r="C179" s="8" t="s">
        <v>334</v>
      </c>
      <c r="D179" s="38" t="s">
        <v>341</v>
      </c>
      <c r="E179" s="32" t="s">
        <v>16</v>
      </c>
      <c r="F179" s="37" t="s">
        <v>22</v>
      </c>
      <c r="G179" s="37">
        <f t="shared" si="4"/>
        <v>1</v>
      </c>
      <c r="H179" s="26"/>
      <c r="I179" s="26" t="str">
        <f t="shared" si="5"/>
        <v/>
      </c>
      <c r="J179" s="28"/>
    </row>
    <row r="180" spans="1:10" ht="15" x14ac:dyDescent="0.25">
      <c r="A180" s="6" t="s">
        <v>342</v>
      </c>
      <c r="B180" s="7" t="s">
        <v>13</v>
      </c>
      <c r="C180" s="8" t="s">
        <v>334</v>
      </c>
      <c r="D180" s="38" t="s">
        <v>343</v>
      </c>
      <c r="E180" s="32" t="s">
        <v>16</v>
      </c>
      <c r="F180" s="37" t="s">
        <v>17</v>
      </c>
      <c r="G180" s="37">
        <f t="shared" si="4"/>
        <v>4</v>
      </c>
      <c r="H180" s="46"/>
      <c r="I180" s="26" t="str">
        <f t="shared" si="5"/>
        <v/>
      </c>
      <c r="J180" s="28"/>
    </row>
    <row r="181" spans="1:10" ht="38.25" x14ac:dyDescent="0.25">
      <c r="A181" s="6" t="s">
        <v>344</v>
      </c>
      <c r="B181" s="12" t="s">
        <v>13</v>
      </c>
      <c r="C181" s="13" t="s">
        <v>334</v>
      </c>
      <c r="D181" s="38" t="s">
        <v>345</v>
      </c>
      <c r="E181" s="32" t="s">
        <v>16</v>
      </c>
      <c r="F181" s="37" t="s">
        <v>17</v>
      </c>
      <c r="G181" s="37">
        <f t="shared" si="4"/>
        <v>4</v>
      </c>
      <c r="H181" s="46"/>
      <c r="I181" s="26" t="str">
        <f t="shared" si="5"/>
        <v/>
      </c>
      <c r="J181" s="29"/>
    </row>
    <row r="182" spans="1:10" ht="25.5" x14ac:dyDescent="0.25">
      <c r="A182" s="6" t="s">
        <v>346</v>
      </c>
      <c r="B182" s="12" t="s">
        <v>13</v>
      </c>
      <c r="C182" s="13" t="s">
        <v>334</v>
      </c>
      <c r="D182" s="38" t="s">
        <v>347</v>
      </c>
      <c r="E182" s="32" t="s">
        <v>16</v>
      </c>
      <c r="F182" s="37" t="s">
        <v>22</v>
      </c>
      <c r="G182" s="37">
        <f t="shared" si="4"/>
        <v>1</v>
      </c>
      <c r="H182" s="26"/>
      <c r="I182" s="26" t="str">
        <f t="shared" si="5"/>
        <v/>
      </c>
      <c r="J182" s="29"/>
    </row>
    <row r="183" spans="1:10" ht="25.5" x14ac:dyDescent="0.25">
      <c r="A183" s="6" t="s">
        <v>348</v>
      </c>
      <c r="B183" s="7" t="s">
        <v>13</v>
      </c>
      <c r="C183" s="8" t="s">
        <v>334</v>
      </c>
      <c r="D183" s="38" t="s">
        <v>349</v>
      </c>
      <c r="E183" s="32" t="s">
        <v>16</v>
      </c>
      <c r="F183" s="37" t="s">
        <v>17</v>
      </c>
      <c r="G183" s="37">
        <f t="shared" si="4"/>
        <v>4</v>
      </c>
      <c r="H183" s="46"/>
      <c r="I183" s="26" t="str">
        <f t="shared" si="5"/>
        <v/>
      </c>
      <c r="J183" s="28"/>
    </row>
    <row r="184" spans="1:10" s="10" customFormat="1" ht="25.5" x14ac:dyDescent="0.25">
      <c r="A184" s="6" t="s">
        <v>350</v>
      </c>
      <c r="B184" s="7" t="s">
        <v>13</v>
      </c>
      <c r="C184" s="8" t="s">
        <v>334</v>
      </c>
      <c r="D184" s="38" t="s">
        <v>351</v>
      </c>
      <c r="E184" s="32" t="s">
        <v>16</v>
      </c>
      <c r="F184" s="37" t="s">
        <v>17</v>
      </c>
      <c r="G184" s="37">
        <f t="shared" si="4"/>
        <v>4</v>
      </c>
      <c r="H184" s="46"/>
      <c r="I184" s="26" t="str">
        <f t="shared" si="5"/>
        <v/>
      </c>
      <c r="J184" s="28"/>
    </row>
    <row r="185" spans="1:10" s="10" customFormat="1" ht="15" x14ac:dyDescent="0.25">
      <c r="A185" s="6" t="s">
        <v>352</v>
      </c>
      <c r="B185" s="15" t="s">
        <v>13</v>
      </c>
      <c r="C185" s="16" t="s">
        <v>334</v>
      </c>
      <c r="D185" s="38" t="s">
        <v>353</v>
      </c>
      <c r="E185" s="32" t="s">
        <v>16</v>
      </c>
      <c r="F185" s="37" t="s">
        <v>17</v>
      </c>
      <c r="G185" s="37">
        <f t="shared" si="4"/>
        <v>4</v>
      </c>
      <c r="H185" s="46"/>
      <c r="I185" s="26" t="str">
        <f t="shared" si="5"/>
        <v/>
      </c>
      <c r="J185" s="31"/>
    </row>
    <row r="186" spans="1:10" ht="15" x14ac:dyDescent="0.25">
      <c r="A186" s="6" t="s">
        <v>354</v>
      </c>
      <c r="B186" s="15" t="s">
        <v>13</v>
      </c>
      <c r="C186" s="16" t="s">
        <v>334</v>
      </c>
      <c r="D186" s="38" t="s">
        <v>355</v>
      </c>
      <c r="E186" s="32" t="s">
        <v>16</v>
      </c>
      <c r="F186" s="37" t="s">
        <v>17</v>
      </c>
      <c r="G186" s="37">
        <f t="shared" si="4"/>
        <v>4</v>
      </c>
      <c r="H186" s="46"/>
      <c r="I186" s="26" t="str">
        <f t="shared" si="5"/>
        <v/>
      </c>
      <c r="J186" s="31"/>
    </row>
    <row r="187" spans="1:10" ht="25.5" x14ac:dyDescent="0.25">
      <c r="A187" s="6" t="s">
        <v>356</v>
      </c>
      <c r="B187" s="15" t="s">
        <v>13</v>
      </c>
      <c r="C187" s="16" t="s">
        <v>334</v>
      </c>
      <c r="D187" s="38" t="s">
        <v>357</v>
      </c>
      <c r="E187" s="32" t="s">
        <v>16</v>
      </c>
      <c r="F187" s="37" t="s">
        <v>17</v>
      </c>
      <c r="G187" s="37">
        <f t="shared" si="4"/>
        <v>4</v>
      </c>
      <c r="H187" s="46"/>
      <c r="I187" s="26" t="str">
        <f t="shared" si="5"/>
        <v/>
      </c>
      <c r="J187" s="31"/>
    </row>
    <row r="188" spans="1:10" ht="15" x14ac:dyDescent="0.25">
      <c r="A188" s="6" t="s">
        <v>358</v>
      </c>
      <c r="B188" s="7" t="s">
        <v>13</v>
      </c>
      <c r="C188" s="8" t="s">
        <v>334</v>
      </c>
      <c r="D188" s="38" t="s">
        <v>359</v>
      </c>
      <c r="E188" s="32" t="s">
        <v>16</v>
      </c>
      <c r="F188" s="37" t="s">
        <v>17</v>
      </c>
      <c r="G188" s="37">
        <f t="shared" si="4"/>
        <v>4</v>
      </c>
      <c r="H188" s="46"/>
      <c r="I188" s="26" t="str">
        <f t="shared" si="5"/>
        <v/>
      </c>
      <c r="J188" s="28"/>
    </row>
    <row r="189" spans="1:10" ht="15" x14ac:dyDescent="0.25">
      <c r="A189" s="6" t="s">
        <v>360</v>
      </c>
      <c r="B189" s="7" t="s">
        <v>13</v>
      </c>
      <c r="C189" s="8" t="s">
        <v>334</v>
      </c>
      <c r="D189" s="38" t="s">
        <v>361</v>
      </c>
      <c r="E189" s="32" t="s">
        <v>16</v>
      </c>
      <c r="F189" s="37" t="s">
        <v>17</v>
      </c>
      <c r="G189" s="37">
        <f t="shared" si="4"/>
        <v>4</v>
      </c>
      <c r="H189" s="46"/>
      <c r="I189" s="26" t="str">
        <f t="shared" si="5"/>
        <v/>
      </c>
      <c r="J189" s="28"/>
    </row>
    <row r="190" spans="1:10" ht="15" x14ac:dyDescent="0.25">
      <c r="A190" s="6" t="s">
        <v>362</v>
      </c>
      <c r="B190" s="7" t="s">
        <v>13</v>
      </c>
      <c r="C190" s="8" t="s">
        <v>334</v>
      </c>
      <c r="D190" s="38" t="s">
        <v>363</v>
      </c>
      <c r="E190" s="32" t="s">
        <v>16</v>
      </c>
      <c r="F190" s="37" t="s">
        <v>17</v>
      </c>
      <c r="G190" s="37">
        <f t="shared" si="4"/>
        <v>4</v>
      </c>
      <c r="H190" s="46"/>
      <c r="I190" s="26" t="str">
        <f t="shared" si="5"/>
        <v/>
      </c>
      <c r="J190" s="28"/>
    </row>
    <row r="191" spans="1:10" ht="15" x14ac:dyDescent="0.25">
      <c r="A191" s="6" t="s">
        <v>364</v>
      </c>
      <c r="B191" s="7" t="s">
        <v>13</v>
      </c>
      <c r="C191" s="8" t="s">
        <v>334</v>
      </c>
      <c r="D191" s="38" t="s">
        <v>365</v>
      </c>
      <c r="E191" s="32" t="s">
        <v>16</v>
      </c>
      <c r="F191" s="37" t="s">
        <v>22</v>
      </c>
      <c r="G191" s="37">
        <f t="shared" si="4"/>
        <v>1</v>
      </c>
      <c r="H191" s="26"/>
      <c r="I191" s="26" t="str">
        <f t="shared" si="5"/>
        <v/>
      </c>
      <c r="J191" s="28"/>
    </row>
    <row r="192" spans="1:10" ht="38.25" x14ac:dyDescent="0.25">
      <c r="A192" s="6" t="s">
        <v>366</v>
      </c>
      <c r="B192" s="7" t="s">
        <v>13</v>
      </c>
      <c r="C192" s="8" t="s">
        <v>334</v>
      </c>
      <c r="D192" s="38" t="s">
        <v>367</v>
      </c>
      <c r="E192" s="32" t="s">
        <v>16</v>
      </c>
      <c r="F192" s="37" t="s">
        <v>22</v>
      </c>
      <c r="G192" s="37">
        <f t="shared" si="4"/>
        <v>1</v>
      </c>
      <c r="H192" s="26"/>
      <c r="I192" s="26" t="str">
        <f t="shared" si="5"/>
        <v/>
      </c>
      <c r="J192" s="28"/>
    </row>
    <row r="193" spans="1:10" ht="25.5" x14ac:dyDescent="0.25">
      <c r="A193" s="6" t="s">
        <v>368</v>
      </c>
      <c r="B193" s="7" t="s">
        <v>13</v>
      </c>
      <c r="C193" s="8" t="s">
        <v>334</v>
      </c>
      <c r="D193" s="38" t="s">
        <v>369</v>
      </c>
      <c r="E193" s="32" t="s">
        <v>16</v>
      </c>
      <c r="F193" s="37" t="s">
        <v>22</v>
      </c>
      <c r="G193" s="37">
        <f t="shared" si="4"/>
        <v>1</v>
      </c>
      <c r="H193" s="26"/>
      <c r="I193" s="26" t="str">
        <f t="shared" si="5"/>
        <v/>
      </c>
      <c r="J193" s="28"/>
    </row>
    <row r="194" spans="1:10" ht="25.5" x14ac:dyDescent="0.25">
      <c r="A194" s="6" t="s">
        <v>370</v>
      </c>
      <c r="B194" s="7" t="s">
        <v>13</v>
      </c>
      <c r="C194" s="8" t="s">
        <v>334</v>
      </c>
      <c r="D194" s="38" t="s">
        <v>371</v>
      </c>
      <c r="E194" s="32" t="s">
        <v>16</v>
      </c>
      <c r="F194" s="37" t="s">
        <v>22</v>
      </c>
      <c r="G194" s="37">
        <f t="shared" si="4"/>
        <v>1</v>
      </c>
      <c r="H194" s="26"/>
      <c r="I194" s="26" t="str">
        <f t="shared" si="5"/>
        <v/>
      </c>
      <c r="J194" s="28"/>
    </row>
    <row r="195" spans="1:10" ht="38.25" x14ac:dyDescent="0.25">
      <c r="A195" s="6" t="s">
        <v>372</v>
      </c>
      <c r="B195" s="7" t="s">
        <v>13</v>
      </c>
      <c r="C195" s="8" t="s">
        <v>334</v>
      </c>
      <c r="D195" s="38" t="s">
        <v>373</v>
      </c>
      <c r="E195" s="32" t="s">
        <v>16</v>
      </c>
      <c r="F195" s="37" t="s">
        <v>22</v>
      </c>
      <c r="G195" s="37">
        <f t="shared" si="4"/>
        <v>1</v>
      </c>
      <c r="H195" s="26"/>
      <c r="I195" s="26" t="str">
        <f t="shared" si="5"/>
        <v/>
      </c>
      <c r="J195" s="28"/>
    </row>
    <row r="196" spans="1:10" ht="63.75" x14ac:dyDescent="0.25">
      <c r="A196" s="6" t="s">
        <v>374</v>
      </c>
      <c r="B196" s="7" t="s">
        <v>13</v>
      </c>
      <c r="C196" s="8" t="s">
        <v>334</v>
      </c>
      <c r="D196" s="38" t="s">
        <v>375</v>
      </c>
      <c r="E196" s="32" t="s">
        <v>16</v>
      </c>
      <c r="F196" s="37" t="s">
        <v>22</v>
      </c>
      <c r="G196" s="37">
        <f t="shared" si="4"/>
        <v>1</v>
      </c>
      <c r="H196" s="26"/>
      <c r="I196" s="26" t="str">
        <f t="shared" si="5"/>
        <v/>
      </c>
      <c r="J196" s="28"/>
    </row>
    <row r="197" spans="1:10" ht="38.25" x14ac:dyDescent="0.25">
      <c r="A197" s="6" t="s">
        <v>376</v>
      </c>
      <c r="B197" s="7" t="s">
        <v>13</v>
      </c>
      <c r="C197" s="8" t="s">
        <v>334</v>
      </c>
      <c r="D197" s="38" t="s">
        <v>377</v>
      </c>
      <c r="E197" s="32" t="s">
        <v>16</v>
      </c>
      <c r="F197" s="37" t="s">
        <v>22</v>
      </c>
      <c r="G197" s="37">
        <f t="shared" si="4"/>
        <v>1</v>
      </c>
      <c r="H197" s="26"/>
      <c r="I197" s="26" t="str">
        <f t="shared" si="5"/>
        <v/>
      </c>
      <c r="J197" s="28"/>
    </row>
    <row r="198" spans="1:10" ht="15" x14ac:dyDescent="0.25">
      <c r="A198" s="22" t="s">
        <v>378</v>
      </c>
      <c r="B198" s="11" t="s">
        <v>13</v>
      </c>
      <c r="C198" s="20" t="s">
        <v>379</v>
      </c>
      <c r="D198" s="38" t="s">
        <v>380</v>
      </c>
      <c r="E198" s="32" t="s">
        <v>16</v>
      </c>
      <c r="F198" s="37" t="s">
        <v>17</v>
      </c>
      <c r="G198" s="37">
        <f t="shared" si="4"/>
        <v>4</v>
      </c>
      <c r="H198" s="46"/>
      <c r="I198" s="26" t="str">
        <f t="shared" si="5"/>
        <v/>
      </c>
      <c r="J198" s="29"/>
    </row>
    <row r="199" spans="1:10" s="10" customFormat="1" ht="15" x14ac:dyDescent="0.25">
      <c r="A199" s="22" t="s">
        <v>381</v>
      </c>
      <c r="B199" s="7" t="s">
        <v>13</v>
      </c>
      <c r="C199" s="20" t="s">
        <v>379</v>
      </c>
      <c r="D199" s="38" t="s">
        <v>382</v>
      </c>
      <c r="E199" s="32" t="s">
        <v>16</v>
      </c>
      <c r="F199" s="37" t="s">
        <v>22</v>
      </c>
      <c r="G199" s="37">
        <f t="shared" si="4"/>
        <v>1</v>
      </c>
      <c r="H199" s="26"/>
      <c r="I199" s="26" t="str">
        <f t="shared" si="5"/>
        <v/>
      </c>
      <c r="J199" s="28"/>
    </row>
    <row r="200" spans="1:10" s="10" customFormat="1" ht="25.5" x14ac:dyDescent="0.25">
      <c r="A200" s="22" t="s">
        <v>383</v>
      </c>
      <c r="B200" s="7" t="s">
        <v>13</v>
      </c>
      <c r="C200" s="20" t="s">
        <v>379</v>
      </c>
      <c r="D200" s="38" t="s">
        <v>384</v>
      </c>
      <c r="E200" s="32" t="s">
        <v>16</v>
      </c>
      <c r="F200" s="37" t="s">
        <v>22</v>
      </c>
      <c r="G200" s="37">
        <f t="shared" si="4"/>
        <v>1</v>
      </c>
      <c r="H200" s="26"/>
      <c r="I200" s="26" t="str">
        <f t="shared" si="5"/>
        <v/>
      </c>
      <c r="J200" s="28"/>
    </row>
    <row r="201" spans="1:10" ht="15" x14ac:dyDescent="0.25">
      <c r="A201" s="22" t="s">
        <v>385</v>
      </c>
      <c r="B201" s="12" t="s">
        <v>13</v>
      </c>
      <c r="C201" s="19" t="s">
        <v>379</v>
      </c>
      <c r="D201" s="38" t="s">
        <v>386</v>
      </c>
      <c r="E201" s="32" t="s">
        <v>16</v>
      </c>
      <c r="F201" s="37" t="s">
        <v>17</v>
      </c>
      <c r="G201" s="37">
        <f t="shared" si="4"/>
        <v>4</v>
      </c>
      <c r="H201" s="46"/>
      <c r="I201" s="26" t="str">
        <f t="shared" si="5"/>
        <v/>
      </c>
      <c r="J201" s="29"/>
    </row>
    <row r="202" spans="1:10" ht="51" x14ac:dyDescent="0.25">
      <c r="A202" s="22" t="s">
        <v>387</v>
      </c>
      <c r="B202" s="7" t="s">
        <v>13</v>
      </c>
      <c r="C202" s="20" t="s">
        <v>379</v>
      </c>
      <c r="D202" s="38" t="s">
        <v>388</v>
      </c>
      <c r="E202" s="32" t="s">
        <v>16</v>
      </c>
      <c r="F202" s="37" t="s">
        <v>17</v>
      </c>
      <c r="G202" s="37">
        <f t="shared" si="4"/>
        <v>4</v>
      </c>
      <c r="H202" s="46"/>
      <c r="I202" s="26" t="str">
        <f t="shared" si="5"/>
        <v/>
      </c>
      <c r="J202" s="28"/>
    </row>
    <row r="203" spans="1:10" s="10" customFormat="1" ht="25.5" x14ac:dyDescent="0.25">
      <c r="A203" s="18" t="s">
        <v>389</v>
      </c>
      <c r="B203" s="12" t="s">
        <v>13</v>
      </c>
      <c r="C203" s="19" t="s">
        <v>379</v>
      </c>
      <c r="D203" s="38" t="s">
        <v>390</v>
      </c>
      <c r="E203" s="32" t="s">
        <v>16</v>
      </c>
      <c r="F203" s="37" t="s">
        <v>17</v>
      </c>
      <c r="G203" s="37">
        <f t="shared" si="4"/>
        <v>4</v>
      </c>
      <c r="H203" s="47"/>
      <c r="I203" s="26" t="str">
        <f t="shared" si="5"/>
        <v/>
      </c>
      <c r="J203" s="29"/>
    </row>
    <row r="204" spans="1:10" s="14" customFormat="1" ht="25.5" x14ac:dyDescent="0.25">
      <c r="A204" s="22" t="s">
        <v>391</v>
      </c>
      <c r="B204" s="7" t="s">
        <v>13</v>
      </c>
      <c r="C204" s="20" t="s">
        <v>379</v>
      </c>
      <c r="D204" s="38" t="s">
        <v>392</v>
      </c>
      <c r="E204" s="32" t="s">
        <v>16</v>
      </c>
      <c r="F204" s="37" t="s">
        <v>17</v>
      </c>
      <c r="G204" s="37">
        <f t="shared" si="4"/>
        <v>4</v>
      </c>
      <c r="H204" s="46"/>
      <c r="I204" s="26" t="str">
        <f t="shared" si="5"/>
        <v/>
      </c>
      <c r="J204" s="29"/>
    </row>
    <row r="205" spans="1:10" s="10" customFormat="1" ht="25.5" x14ac:dyDescent="0.25">
      <c r="A205" s="22" t="s">
        <v>393</v>
      </c>
      <c r="B205" s="7" t="s">
        <v>13</v>
      </c>
      <c r="C205" s="20" t="s">
        <v>379</v>
      </c>
      <c r="D205" s="38" t="s">
        <v>394</v>
      </c>
      <c r="E205" s="32" t="s">
        <v>16</v>
      </c>
      <c r="F205" s="37" t="s">
        <v>22</v>
      </c>
      <c r="G205" s="37">
        <f t="shared" si="4"/>
        <v>1</v>
      </c>
      <c r="H205" s="27"/>
      <c r="I205" s="26" t="str">
        <f t="shared" si="5"/>
        <v/>
      </c>
      <c r="J205" s="29"/>
    </row>
    <row r="206" spans="1:10" ht="25.5" x14ac:dyDescent="0.25">
      <c r="A206" s="22" t="s">
        <v>395</v>
      </c>
      <c r="B206" s="7" t="s">
        <v>13</v>
      </c>
      <c r="C206" s="20" t="s">
        <v>379</v>
      </c>
      <c r="D206" s="38" t="s">
        <v>396</v>
      </c>
      <c r="E206" s="32" t="s">
        <v>16</v>
      </c>
      <c r="F206" s="37" t="s">
        <v>95</v>
      </c>
      <c r="G206" s="37">
        <f t="shared" si="4"/>
        <v>2</v>
      </c>
      <c r="H206" s="26"/>
      <c r="I206" s="26" t="str">
        <f t="shared" si="5"/>
        <v/>
      </c>
      <c r="J206" s="28"/>
    </row>
    <row r="207" spans="1:10" ht="15" x14ac:dyDescent="0.25">
      <c r="A207" s="22" t="s">
        <v>397</v>
      </c>
      <c r="B207" s="7" t="s">
        <v>13</v>
      </c>
      <c r="C207" s="20" t="s">
        <v>379</v>
      </c>
      <c r="D207" s="38" t="s">
        <v>398</v>
      </c>
      <c r="E207" s="32" t="s">
        <v>16</v>
      </c>
      <c r="F207" s="37" t="s">
        <v>22</v>
      </c>
      <c r="G207" s="37">
        <f t="shared" si="4"/>
        <v>1</v>
      </c>
      <c r="H207" s="27"/>
      <c r="I207" s="26" t="str">
        <f t="shared" si="5"/>
        <v/>
      </c>
      <c r="J207" s="29"/>
    </row>
    <row r="208" spans="1:10" s="10" customFormat="1" ht="36" customHeight="1" x14ac:dyDescent="0.25">
      <c r="A208" s="22" t="s">
        <v>399</v>
      </c>
      <c r="B208" s="7" t="s">
        <v>13</v>
      </c>
      <c r="C208" s="20" t="s">
        <v>379</v>
      </c>
      <c r="D208" s="38" t="s">
        <v>400</v>
      </c>
      <c r="E208" s="32" t="s">
        <v>16</v>
      </c>
      <c r="F208" s="37" t="s">
        <v>17</v>
      </c>
      <c r="G208" s="37">
        <f t="shared" si="4"/>
        <v>4</v>
      </c>
      <c r="H208" s="46"/>
      <c r="I208" s="26" t="str">
        <f t="shared" si="5"/>
        <v/>
      </c>
      <c r="J208" s="29"/>
    </row>
    <row r="209" spans="1:10" s="10" customFormat="1" ht="25.5" x14ac:dyDescent="0.25">
      <c r="A209" s="22" t="s">
        <v>401</v>
      </c>
      <c r="B209" s="7" t="s">
        <v>13</v>
      </c>
      <c r="C209" s="20" t="s">
        <v>379</v>
      </c>
      <c r="D209" s="38" t="s">
        <v>402</v>
      </c>
      <c r="E209" s="32" t="s">
        <v>16</v>
      </c>
      <c r="F209" s="37" t="s">
        <v>17</v>
      </c>
      <c r="G209" s="37">
        <f t="shared" si="4"/>
        <v>4</v>
      </c>
      <c r="H209" s="46"/>
      <c r="I209" s="26" t="str">
        <f t="shared" si="5"/>
        <v/>
      </c>
      <c r="J209" s="31"/>
    </row>
    <row r="210" spans="1:10" ht="25.5" x14ac:dyDescent="0.25">
      <c r="A210" s="22" t="s">
        <v>403</v>
      </c>
      <c r="B210" s="7" t="s">
        <v>13</v>
      </c>
      <c r="C210" s="20" t="s">
        <v>379</v>
      </c>
      <c r="D210" s="38" t="s">
        <v>404</v>
      </c>
      <c r="E210" s="32" t="s">
        <v>16</v>
      </c>
      <c r="F210" s="37" t="s">
        <v>17</v>
      </c>
      <c r="G210" s="37">
        <f t="shared" si="4"/>
        <v>4</v>
      </c>
      <c r="H210" s="46"/>
      <c r="I210" s="26" t="str">
        <f t="shared" si="5"/>
        <v/>
      </c>
      <c r="J210" s="31"/>
    </row>
    <row r="211" spans="1:10" ht="38.25" x14ac:dyDescent="0.25">
      <c r="A211" s="22" t="s">
        <v>405</v>
      </c>
      <c r="B211" s="7" t="s">
        <v>13</v>
      </c>
      <c r="C211" s="20" t="s">
        <v>379</v>
      </c>
      <c r="D211" s="38" t="s">
        <v>406</v>
      </c>
      <c r="E211" s="32" t="s">
        <v>16</v>
      </c>
      <c r="F211" s="37" t="s">
        <v>17</v>
      </c>
      <c r="G211" s="37">
        <f t="shared" si="4"/>
        <v>4</v>
      </c>
      <c r="H211" s="46"/>
      <c r="I211" s="26" t="str">
        <f t="shared" si="5"/>
        <v/>
      </c>
      <c r="J211" s="31"/>
    </row>
    <row r="212" spans="1:10" ht="25.5" x14ac:dyDescent="0.25">
      <c r="A212" s="22" t="s">
        <v>407</v>
      </c>
      <c r="B212" s="7" t="s">
        <v>13</v>
      </c>
      <c r="C212" s="20" t="s">
        <v>379</v>
      </c>
      <c r="D212" s="38" t="s">
        <v>408</v>
      </c>
      <c r="E212" s="32" t="s">
        <v>16</v>
      </c>
      <c r="F212" s="37" t="s">
        <v>17</v>
      </c>
      <c r="G212" s="37">
        <f t="shared" si="4"/>
        <v>4</v>
      </c>
      <c r="H212" s="46"/>
      <c r="I212" s="26" t="str">
        <f t="shared" si="5"/>
        <v/>
      </c>
      <c r="J212" s="30"/>
    </row>
    <row r="213" spans="1:10" s="10" customFormat="1" ht="38.25" x14ac:dyDescent="0.25">
      <c r="A213" s="22" t="s">
        <v>409</v>
      </c>
      <c r="B213" s="7" t="s">
        <v>13</v>
      </c>
      <c r="C213" s="20" t="s">
        <v>379</v>
      </c>
      <c r="D213" s="38" t="s">
        <v>410</v>
      </c>
      <c r="E213" s="32" t="s">
        <v>16</v>
      </c>
      <c r="F213" s="37" t="s">
        <v>17</v>
      </c>
      <c r="G213" s="37">
        <f t="shared" si="4"/>
        <v>4</v>
      </c>
      <c r="H213" s="46"/>
      <c r="I213" s="26" t="str">
        <f t="shared" si="5"/>
        <v/>
      </c>
      <c r="J213" s="30"/>
    </row>
    <row r="214" spans="1:10" ht="25.5" x14ac:dyDescent="0.25">
      <c r="A214" s="22" t="s">
        <v>411</v>
      </c>
      <c r="B214" s="7" t="s">
        <v>13</v>
      </c>
      <c r="C214" s="20" t="s">
        <v>379</v>
      </c>
      <c r="D214" s="38" t="s">
        <v>412</v>
      </c>
      <c r="E214" s="32" t="s">
        <v>16</v>
      </c>
      <c r="F214" s="37" t="s">
        <v>17</v>
      </c>
      <c r="G214" s="37">
        <f t="shared" si="4"/>
        <v>4</v>
      </c>
      <c r="H214" s="46"/>
      <c r="I214" s="26" t="str">
        <f t="shared" si="5"/>
        <v/>
      </c>
      <c r="J214" s="30"/>
    </row>
    <row r="215" spans="1:10" ht="38.25" x14ac:dyDescent="0.25">
      <c r="A215" s="22" t="s">
        <v>413</v>
      </c>
      <c r="B215" s="7" t="s">
        <v>13</v>
      </c>
      <c r="C215" s="20" t="s">
        <v>379</v>
      </c>
      <c r="D215" s="38" t="s">
        <v>414</v>
      </c>
      <c r="E215" s="32" t="s">
        <v>16</v>
      </c>
      <c r="F215" s="37" t="s">
        <v>17</v>
      </c>
      <c r="G215" s="37">
        <f t="shared" si="4"/>
        <v>4</v>
      </c>
      <c r="H215" s="46"/>
      <c r="I215" s="26" t="str">
        <f t="shared" si="5"/>
        <v/>
      </c>
      <c r="J215" s="30"/>
    </row>
    <row r="216" spans="1:10" ht="25.5" x14ac:dyDescent="0.25">
      <c r="A216" s="22" t="s">
        <v>415</v>
      </c>
      <c r="B216" s="7" t="s">
        <v>13</v>
      </c>
      <c r="C216" s="20" t="s">
        <v>379</v>
      </c>
      <c r="D216" s="38" t="s">
        <v>416</v>
      </c>
      <c r="E216" s="32" t="s">
        <v>16</v>
      </c>
      <c r="F216" s="37" t="s">
        <v>17</v>
      </c>
      <c r="G216" s="37">
        <f t="shared" si="4"/>
        <v>4</v>
      </c>
      <c r="H216" s="46"/>
      <c r="I216" s="26" t="str">
        <f t="shared" si="5"/>
        <v/>
      </c>
      <c r="J216" s="30"/>
    </row>
    <row r="217" spans="1:10" ht="25.5" x14ac:dyDescent="0.25">
      <c r="A217" s="22" t="s">
        <v>417</v>
      </c>
      <c r="B217" s="7" t="s">
        <v>13</v>
      </c>
      <c r="C217" s="20" t="s">
        <v>379</v>
      </c>
      <c r="D217" s="38" t="s">
        <v>418</v>
      </c>
      <c r="E217" s="32" t="s">
        <v>16</v>
      </c>
      <c r="F217" s="37" t="s">
        <v>17</v>
      </c>
      <c r="G217" s="37">
        <f t="shared" si="4"/>
        <v>4</v>
      </c>
      <c r="H217" s="46"/>
      <c r="I217" s="26" t="str">
        <f t="shared" si="5"/>
        <v/>
      </c>
      <c r="J217" s="30"/>
    </row>
    <row r="218" spans="1:10" ht="25.5" x14ac:dyDescent="0.25">
      <c r="A218" s="22" t="s">
        <v>419</v>
      </c>
      <c r="B218" s="7" t="s">
        <v>13</v>
      </c>
      <c r="C218" s="20" t="s">
        <v>379</v>
      </c>
      <c r="D218" s="38" t="s">
        <v>420</v>
      </c>
      <c r="E218" s="32" t="s">
        <v>16</v>
      </c>
      <c r="F218" s="37" t="s">
        <v>17</v>
      </c>
      <c r="G218" s="37">
        <f t="shared" ref="G218:G275" si="6">IF(F218="1- Must Have",1,IF(F218="2- Need",2,IF(F218="3- Nice to Have",3,IF(F218="4- Required Info",4,""))))</f>
        <v>4</v>
      </c>
      <c r="H218" s="46"/>
      <c r="I218" s="26" t="str">
        <f t="shared" ref="I218:I275" si="7">IF(H218="0- Not Provided",0,IF(H218="1- Partially provided",1,IF(H218="2- Thru 3rd Party W Customization",2,IF(H218="3- Provided W Customization",3,IF(H218="4- Thru 3rd Party Seamless",4,IF(H218="5- Provided as Standard",5,""))))))</f>
        <v/>
      </c>
      <c r="J218" s="30"/>
    </row>
    <row r="219" spans="1:10" ht="38.25" x14ac:dyDescent="0.25">
      <c r="A219" s="22" t="s">
        <v>421</v>
      </c>
      <c r="B219" s="7" t="s">
        <v>13</v>
      </c>
      <c r="C219" s="20" t="s">
        <v>379</v>
      </c>
      <c r="D219" s="38" t="s">
        <v>422</v>
      </c>
      <c r="E219" s="32" t="s">
        <v>16</v>
      </c>
      <c r="F219" s="37" t="s">
        <v>17</v>
      </c>
      <c r="G219" s="37">
        <f t="shared" si="6"/>
        <v>4</v>
      </c>
      <c r="H219" s="46"/>
      <c r="I219" s="26" t="str">
        <f t="shared" si="7"/>
        <v/>
      </c>
      <c r="J219" s="30"/>
    </row>
    <row r="220" spans="1:10" ht="15" x14ac:dyDescent="0.25">
      <c r="A220" s="22" t="s">
        <v>423</v>
      </c>
      <c r="B220" s="7" t="s">
        <v>13</v>
      </c>
      <c r="C220" s="20" t="s">
        <v>379</v>
      </c>
      <c r="D220" s="38" t="s">
        <v>424</v>
      </c>
      <c r="E220" s="32" t="s">
        <v>16</v>
      </c>
      <c r="F220" s="37" t="s">
        <v>17</v>
      </c>
      <c r="G220" s="37">
        <f t="shared" si="6"/>
        <v>4</v>
      </c>
      <c r="H220" s="46"/>
      <c r="I220" s="26" t="str">
        <f t="shared" si="7"/>
        <v/>
      </c>
      <c r="J220" s="30"/>
    </row>
    <row r="221" spans="1:10" ht="25.5" x14ac:dyDescent="0.25">
      <c r="A221" s="22" t="s">
        <v>425</v>
      </c>
      <c r="B221" s="7" t="s">
        <v>13</v>
      </c>
      <c r="C221" s="20" t="s">
        <v>379</v>
      </c>
      <c r="D221" s="38" t="s">
        <v>426</v>
      </c>
      <c r="E221" s="32" t="s">
        <v>16</v>
      </c>
      <c r="F221" s="37" t="s">
        <v>17</v>
      </c>
      <c r="G221" s="37">
        <f t="shared" si="6"/>
        <v>4</v>
      </c>
      <c r="H221" s="46"/>
      <c r="I221" s="26" t="str">
        <f t="shared" si="7"/>
        <v/>
      </c>
      <c r="J221" s="30"/>
    </row>
    <row r="222" spans="1:10" ht="25.5" x14ac:dyDescent="0.25">
      <c r="A222" s="22" t="s">
        <v>427</v>
      </c>
      <c r="B222" s="7" t="s">
        <v>13</v>
      </c>
      <c r="C222" s="20" t="s">
        <v>379</v>
      </c>
      <c r="D222" s="38" t="s">
        <v>428</v>
      </c>
      <c r="E222" s="32" t="s">
        <v>16</v>
      </c>
      <c r="F222" s="37" t="s">
        <v>17</v>
      </c>
      <c r="G222" s="37">
        <f t="shared" si="6"/>
        <v>4</v>
      </c>
      <c r="H222" s="46"/>
      <c r="I222" s="26" t="str">
        <f t="shared" si="7"/>
        <v/>
      </c>
      <c r="J222" s="30"/>
    </row>
    <row r="223" spans="1:10" ht="127.5" x14ac:dyDescent="0.25">
      <c r="A223" s="22" t="s">
        <v>429</v>
      </c>
      <c r="B223" s="7" t="s">
        <v>13</v>
      </c>
      <c r="C223" s="20" t="s">
        <v>379</v>
      </c>
      <c r="D223" s="38" t="s">
        <v>430</v>
      </c>
      <c r="E223" s="36" t="s">
        <v>16</v>
      </c>
      <c r="F223" s="37" t="s">
        <v>95</v>
      </c>
      <c r="G223" s="37">
        <f t="shared" si="6"/>
        <v>2</v>
      </c>
      <c r="H223" s="26"/>
      <c r="I223" s="26" t="str">
        <f t="shared" si="7"/>
        <v/>
      </c>
      <c r="J223" s="30"/>
    </row>
    <row r="224" spans="1:10" ht="76.5" x14ac:dyDescent="0.25">
      <c r="A224" s="22" t="s">
        <v>431</v>
      </c>
      <c r="B224" s="7" t="s">
        <v>13</v>
      </c>
      <c r="C224" s="20" t="s">
        <v>379</v>
      </c>
      <c r="D224" s="38" t="s">
        <v>432</v>
      </c>
      <c r="E224" s="36" t="s">
        <v>16</v>
      </c>
      <c r="F224" s="37" t="s">
        <v>95</v>
      </c>
      <c r="G224" s="37">
        <f t="shared" si="6"/>
        <v>2</v>
      </c>
      <c r="H224" s="26"/>
      <c r="I224" s="26" t="str">
        <f t="shared" si="7"/>
        <v/>
      </c>
      <c r="J224" s="30"/>
    </row>
    <row r="225" spans="1:10" ht="127.5" x14ac:dyDescent="0.25">
      <c r="A225" s="22" t="s">
        <v>433</v>
      </c>
      <c r="B225" s="7" t="s">
        <v>13</v>
      </c>
      <c r="C225" s="20" t="s">
        <v>379</v>
      </c>
      <c r="D225" s="38" t="s">
        <v>434</v>
      </c>
      <c r="E225" s="36" t="s">
        <v>16</v>
      </c>
      <c r="F225" s="37" t="s">
        <v>95</v>
      </c>
      <c r="G225" s="37">
        <f t="shared" si="6"/>
        <v>2</v>
      </c>
      <c r="H225" s="26"/>
      <c r="I225" s="26" t="str">
        <f t="shared" si="7"/>
        <v/>
      </c>
      <c r="J225" s="30"/>
    </row>
    <row r="226" spans="1:10" ht="51" x14ac:dyDescent="0.25">
      <c r="A226" s="22" t="s">
        <v>435</v>
      </c>
      <c r="B226" s="7" t="s">
        <v>13</v>
      </c>
      <c r="C226" s="20" t="s">
        <v>379</v>
      </c>
      <c r="D226" s="38" t="s">
        <v>436</v>
      </c>
      <c r="E226" s="36" t="s">
        <v>16</v>
      </c>
      <c r="F226" s="37" t="s">
        <v>22</v>
      </c>
      <c r="G226" s="37">
        <f t="shared" si="6"/>
        <v>1</v>
      </c>
      <c r="H226" s="26"/>
      <c r="I226" s="26" t="str">
        <f t="shared" si="7"/>
        <v/>
      </c>
      <c r="J226" s="30"/>
    </row>
    <row r="227" spans="1:10" ht="89.25" x14ac:dyDescent="0.25">
      <c r="A227" s="22" t="s">
        <v>437</v>
      </c>
      <c r="B227" s="7" t="s">
        <v>13</v>
      </c>
      <c r="C227" s="20" t="s">
        <v>379</v>
      </c>
      <c r="D227" s="38" t="s">
        <v>438</v>
      </c>
      <c r="E227" s="36" t="s">
        <v>16</v>
      </c>
      <c r="F227" s="37" t="s">
        <v>22</v>
      </c>
      <c r="G227" s="37">
        <f t="shared" si="6"/>
        <v>1</v>
      </c>
      <c r="H227" s="26"/>
      <c r="I227" s="26" t="str">
        <f t="shared" si="7"/>
        <v/>
      </c>
      <c r="J227" s="30"/>
    </row>
    <row r="228" spans="1:10" ht="15" x14ac:dyDescent="0.25">
      <c r="A228" s="22" t="s">
        <v>439</v>
      </c>
      <c r="B228" s="7" t="s">
        <v>13</v>
      </c>
      <c r="C228" s="20" t="s">
        <v>379</v>
      </c>
      <c r="D228" s="38" t="s">
        <v>440</v>
      </c>
      <c r="E228" s="36" t="s">
        <v>16</v>
      </c>
      <c r="F228" s="37" t="s">
        <v>68</v>
      </c>
      <c r="G228" s="37">
        <f t="shared" si="6"/>
        <v>3</v>
      </c>
      <c r="H228" s="26"/>
      <c r="I228" s="26"/>
      <c r="J228" s="30"/>
    </row>
    <row r="229" spans="1:10" ht="25.5" x14ac:dyDescent="0.25">
      <c r="A229" s="22" t="s">
        <v>441</v>
      </c>
      <c r="B229" s="7" t="s">
        <v>13</v>
      </c>
      <c r="C229" s="20" t="s">
        <v>442</v>
      </c>
      <c r="D229" s="38" t="s">
        <v>443</v>
      </c>
      <c r="E229" s="36" t="s">
        <v>16</v>
      </c>
      <c r="F229" s="37" t="s">
        <v>22</v>
      </c>
      <c r="G229" s="37">
        <f t="shared" si="6"/>
        <v>1</v>
      </c>
      <c r="H229" s="26"/>
      <c r="I229" s="26" t="str">
        <f t="shared" si="7"/>
        <v/>
      </c>
      <c r="J229" s="30"/>
    </row>
    <row r="230" spans="1:10" ht="25.5" x14ac:dyDescent="0.25">
      <c r="A230" s="22" t="s">
        <v>444</v>
      </c>
      <c r="B230" s="7" t="s">
        <v>13</v>
      </c>
      <c r="C230" s="20" t="s">
        <v>442</v>
      </c>
      <c r="D230" s="38" t="s">
        <v>445</v>
      </c>
      <c r="E230" s="36" t="s">
        <v>16</v>
      </c>
      <c r="F230" s="37" t="s">
        <v>22</v>
      </c>
      <c r="G230" s="37">
        <f t="shared" si="6"/>
        <v>1</v>
      </c>
      <c r="H230" s="26"/>
      <c r="I230" s="26" t="str">
        <f t="shared" si="7"/>
        <v/>
      </c>
      <c r="J230" s="30"/>
    </row>
    <row r="231" spans="1:10" ht="25.5" x14ac:dyDescent="0.25">
      <c r="A231" s="22" t="s">
        <v>446</v>
      </c>
      <c r="B231" s="7" t="s">
        <v>13</v>
      </c>
      <c r="C231" s="20" t="s">
        <v>442</v>
      </c>
      <c r="D231" s="38" t="s">
        <v>447</v>
      </c>
      <c r="E231" s="36" t="s">
        <v>16</v>
      </c>
      <c r="F231" s="37" t="s">
        <v>22</v>
      </c>
      <c r="G231" s="37">
        <f t="shared" si="6"/>
        <v>1</v>
      </c>
      <c r="H231" s="26"/>
      <c r="I231" s="26" t="str">
        <f t="shared" si="7"/>
        <v/>
      </c>
      <c r="J231" s="30"/>
    </row>
    <row r="232" spans="1:10" ht="25.5" x14ac:dyDescent="0.25">
      <c r="A232" s="22" t="s">
        <v>448</v>
      </c>
      <c r="B232" s="7" t="s">
        <v>13</v>
      </c>
      <c r="C232" s="20" t="s">
        <v>442</v>
      </c>
      <c r="D232" s="38" t="s">
        <v>449</v>
      </c>
      <c r="E232" s="36" t="s">
        <v>16</v>
      </c>
      <c r="F232" s="37" t="s">
        <v>22</v>
      </c>
      <c r="G232" s="37">
        <f t="shared" si="6"/>
        <v>1</v>
      </c>
      <c r="H232" s="26"/>
      <c r="I232" s="26" t="str">
        <f t="shared" si="7"/>
        <v/>
      </c>
      <c r="J232" s="30"/>
    </row>
    <row r="233" spans="1:10" ht="25.5" x14ac:dyDescent="0.25">
      <c r="A233" s="22" t="s">
        <v>450</v>
      </c>
      <c r="B233" s="7" t="s">
        <v>13</v>
      </c>
      <c r="C233" s="20" t="s">
        <v>442</v>
      </c>
      <c r="D233" s="38" t="s">
        <v>451</v>
      </c>
      <c r="E233" s="36" t="s">
        <v>16</v>
      </c>
      <c r="F233" s="37" t="s">
        <v>22</v>
      </c>
      <c r="G233" s="37">
        <f t="shared" si="6"/>
        <v>1</v>
      </c>
      <c r="H233" s="26"/>
      <c r="I233" s="26" t="str">
        <f t="shared" si="7"/>
        <v/>
      </c>
      <c r="J233" s="30"/>
    </row>
    <row r="234" spans="1:10" ht="25.5" x14ac:dyDescent="0.25">
      <c r="A234" s="22" t="s">
        <v>452</v>
      </c>
      <c r="B234" s="7" t="s">
        <v>13</v>
      </c>
      <c r="C234" s="20" t="s">
        <v>442</v>
      </c>
      <c r="D234" s="38" t="s">
        <v>453</v>
      </c>
      <c r="E234" s="36" t="s">
        <v>16</v>
      </c>
      <c r="F234" s="37" t="s">
        <v>22</v>
      </c>
      <c r="G234" s="37">
        <f t="shared" si="6"/>
        <v>1</v>
      </c>
      <c r="H234" s="26"/>
      <c r="I234" s="26" t="str">
        <f t="shared" si="7"/>
        <v/>
      </c>
      <c r="J234" s="30"/>
    </row>
    <row r="235" spans="1:10" ht="15" x14ac:dyDescent="0.25">
      <c r="A235" s="22" t="s">
        <v>454</v>
      </c>
      <c r="B235" s="7" t="s">
        <v>13</v>
      </c>
      <c r="C235" s="20" t="s">
        <v>442</v>
      </c>
      <c r="D235" s="38" t="s">
        <v>455</v>
      </c>
      <c r="E235" s="36" t="s">
        <v>16</v>
      </c>
      <c r="F235" s="37" t="s">
        <v>68</v>
      </c>
      <c r="G235" s="37">
        <f t="shared" si="6"/>
        <v>3</v>
      </c>
      <c r="H235" s="26"/>
      <c r="I235" s="26" t="str">
        <f t="shared" si="7"/>
        <v/>
      </c>
      <c r="J235" s="30"/>
    </row>
    <row r="236" spans="1:10" ht="15" x14ac:dyDescent="0.25">
      <c r="A236" s="22" t="s">
        <v>456</v>
      </c>
      <c r="B236" s="7" t="s">
        <v>13</v>
      </c>
      <c r="C236" s="20" t="s">
        <v>442</v>
      </c>
      <c r="D236" s="38" t="s">
        <v>457</v>
      </c>
      <c r="E236" s="36" t="s">
        <v>16</v>
      </c>
      <c r="F236" s="37" t="s">
        <v>22</v>
      </c>
      <c r="G236" s="37">
        <f t="shared" si="6"/>
        <v>1</v>
      </c>
      <c r="H236" s="26"/>
      <c r="I236" s="26" t="str">
        <f t="shared" si="7"/>
        <v/>
      </c>
      <c r="J236" s="30"/>
    </row>
    <row r="237" spans="1:10" ht="15" x14ac:dyDescent="0.25">
      <c r="A237" s="22" t="s">
        <v>458</v>
      </c>
      <c r="B237" s="7" t="s">
        <v>13</v>
      </c>
      <c r="C237" s="20" t="s">
        <v>442</v>
      </c>
      <c r="D237" s="38" t="s">
        <v>459</v>
      </c>
      <c r="E237" s="36" t="s">
        <v>16</v>
      </c>
      <c r="F237" s="37" t="s">
        <v>22</v>
      </c>
      <c r="G237" s="37">
        <f t="shared" si="6"/>
        <v>1</v>
      </c>
      <c r="H237" s="26"/>
      <c r="I237" s="26" t="str">
        <f t="shared" si="7"/>
        <v/>
      </c>
      <c r="J237" s="30"/>
    </row>
    <row r="238" spans="1:10" ht="25.5" x14ac:dyDescent="0.25">
      <c r="A238" s="22" t="s">
        <v>460</v>
      </c>
      <c r="B238" s="7" t="s">
        <v>13</v>
      </c>
      <c r="C238" s="20" t="s">
        <v>442</v>
      </c>
      <c r="D238" s="38" t="s">
        <v>461</v>
      </c>
      <c r="E238" s="36" t="s">
        <v>16</v>
      </c>
      <c r="F238" s="37" t="s">
        <v>22</v>
      </c>
      <c r="G238" s="37">
        <f t="shared" si="6"/>
        <v>1</v>
      </c>
      <c r="H238" s="26"/>
      <c r="I238" s="26" t="str">
        <f t="shared" si="7"/>
        <v/>
      </c>
      <c r="J238" s="30"/>
    </row>
    <row r="239" spans="1:10" ht="15" x14ac:dyDescent="0.25">
      <c r="A239" s="22" t="s">
        <v>462</v>
      </c>
      <c r="B239" s="7" t="s">
        <v>13</v>
      </c>
      <c r="C239" s="20" t="s">
        <v>442</v>
      </c>
      <c r="D239" s="38" t="s">
        <v>463</v>
      </c>
      <c r="E239" s="36" t="s">
        <v>16</v>
      </c>
      <c r="F239" s="37" t="s">
        <v>22</v>
      </c>
      <c r="G239" s="37">
        <f t="shared" si="6"/>
        <v>1</v>
      </c>
      <c r="H239" s="26"/>
      <c r="I239" s="26" t="str">
        <f t="shared" si="7"/>
        <v/>
      </c>
      <c r="J239" s="30"/>
    </row>
    <row r="240" spans="1:10" ht="25.5" x14ac:dyDescent="0.25">
      <c r="A240" s="22" t="s">
        <v>464</v>
      </c>
      <c r="B240" s="7" t="s">
        <v>13</v>
      </c>
      <c r="C240" s="20" t="s">
        <v>442</v>
      </c>
      <c r="D240" s="38" t="s">
        <v>465</v>
      </c>
      <c r="E240" s="36" t="s">
        <v>16</v>
      </c>
      <c r="F240" s="37" t="s">
        <v>22</v>
      </c>
      <c r="G240" s="37">
        <f t="shared" si="6"/>
        <v>1</v>
      </c>
      <c r="H240" s="26"/>
      <c r="I240" s="26" t="str">
        <f t="shared" si="7"/>
        <v/>
      </c>
      <c r="J240" s="30"/>
    </row>
    <row r="241" spans="1:10" ht="15" x14ac:dyDescent="0.25">
      <c r="A241" s="22" t="s">
        <v>466</v>
      </c>
      <c r="B241" s="7" t="s">
        <v>13</v>
      </c>
      <c r="C241" s="20" t="s">
        <v>442</v>
      </c>
      <c r="D241" s="38" t="s">
        <v>467</v>
      </c>
      <c r="E241" s="36" t="s">
        <v>16</v>
      </c>
      <c r="F241" s="37" t="s">
        <v>22</v>
      </c>
      <c r="G241" s="37">
        <f t="shared" si="6"/>
        <v>1</v>
      </c>
      <c r="H241" s="26"/>
      <c r="I241" s="26" t="str">
        <f t="shared" si="7"/>
        <v/>
      </c>
      <c r="J241" s="30"/>
    </row>
    <row r="242" spans="1:10" ht="25.5" x14ac:dyDescent="0.25">
      <c r="A242" s="22" t="s">
        <v>468</v>
      </c>
      <c r="B242" s="7" t="s">
        <v>13</v>
      </c>
      <c r="C242" s="20" t="s">
        <v>442</v>
      </c>
      <c r="D242" s="38" t="s">
        <v>469</v>
      </c>
      <c r="E242" s="36" t="s">
        <v>16</v>
      </c>
      <c r="F242" s="37" t="s">
        <v>22</v>
      </c>
      <c r="G242" s="37">
        <f t="shared" si="6"/>
        <v>1</v>
      </c>
      <c r="H242" s="26"/>
      <c r="I242" s="26" t="str">
        <f t="shared" si="7"/>
        <v/>
      </c>
      <c r="J242" s="30"/>
    </row>
    <row r="243" spans="1:10" ht="25.5" x14ac:dyDescent="0.25">
      <c r="A243" s="22" t="s">
        <v>470</v>
      </c>
      <c r="B243" s="7" t="s">
        <v>13</v>
      </c>
      <c r="C243" s="20" t="s">
        <v>442</v>
      </c>
      <c r="D243" s="38" t="s">
        <v>471</v>
      </c>
      <c r="E243" s="36" t="s">
        <v>16</v>
      </c>
      <c r="F243" s="37" t="s">
        <v>22</v>
      </c>
      <c r="G243" s="37">
        <f t="shared" si="6"/>
        <v>1</v>
      </c>
      <c r="H243" s="26"/>
      <c r="I243" s="26" t="str">
        <f t="shared" si="7"/>
        <v/>
      </c>
      <c r="J243" s="30"/>
    </row>
    <row r="244" spans="1:10" ht="15" x14ac:dyDescent="0.25">
      <c r="A244" s="22" t="s">
        <v>472</v>
      </c>
      <c r="B244" s="7" t="s">
        <v>13</v>
      </c>
      <c r="C244" s="20" t="s">
        <v>442</v>
      </c>
      <c r="D244" s="38" t="s">
        <v>473</v>
      </c>
      <c r="E244" s="36" t="s">
        <v>16</v>
      </c>
      <c r="F244" s="37" t="s">
        <v>22</v>
      </c>
      <c r="G244" s="37">
        <f t="shared" si="6"/>
        <v>1</v>
      </c>
      <c r="H244" s="26"/>
      <c r="I244" s="26" t="str">
        <f t="shared" si="7"/>
        <v/>
      </c>
      <c r="J244" s="30"/>
    </row>
    <row r="245" spans="1:10" ht="15" x14ac:dyDescent="0.25">
      <c r="A245" s="22" t="s">
        <v>474</v>
      </c>
      <c r="B245" s="7" t="s">
        <v>13</v>
      </c>
      <c r="C245" s="20" t="s">
        <v>442</v>
      </c>
      <c r="D245" s="38" t="s">
        <v>475</v>
      </c>
      <c r="E245" s="36" t="s">
        <v>16</v>
      </c>
      <c r="F245" s="37" t="s">
        <v>22</v>
      </c>
      <c r="G245" s="37">
        <f t="shared" si="6"/>
        <v>1</v>
      </c>
      <c r="H245" s="26"/>
      <c r="I245" s="26" t="str">
        <f t="shared" si="7"/>
        <v/>
      </c>
      <c r="J245" s="30"/>
    </row>
    <row r="246" spans="1:10" ht="15" x14ac:dyDescent="0.25">
      <c r="A246" s="22" t="s">
        <v>476</v>
      </c>
      <c r="B246" s="7" t="s">
        <v>13</v>
      </c>
      <c r="C246" s="20" t="s">
        <v>442</v>
      </c>
      <c r="D246" s="38" t="s">
        <v>477</v>
      </c>
      <c r="E246" s="36" t="s">
        <v>16</v>
      </c>
      <c r="F246" s="37" t="s">
        <v>22</v>
      </c>
      <c r="G246" s="37">
        <f t="shared" si="6"/>
        <v>1</v>
      </c>
      <c r="H246" s="26"/>
      <c r="I246" s="26" t="str">
        <f t="shared" si="7"/>
        <v/>
      </c>
      <c r="J246" s="30"/>
    </row>
    <row r="247" spans="1:10" ht="15" x14ac:dyDescent="0.25">
      <c r="A247" s="22" t="s">
        <v>478</v>
      </c>
      <c r="B247" s="7" t="s">
        <v>13</v>
      </c>
      <c r="C247" s="20" t="s">
        <v>442</v>
      </c>
      <c r="D247" s="38" t="s">
        <v>479</v>
      </c>
      <c r="E247" s="36" t="s">
        <v>16</v>
      </c>
      <c r="F247" s="37" t="s">
        <v>22</v>
      </c>
      <c r="G247" s="37">
        <f t="shared" si="6"/>
        <v>1</v>
      </c>
      <c r="H247" s="26"/>
      <c r="I247" s="26" t="str">
        <f t="shared" si="7"/>
        <v/>
      </c>
      <c r="J247" s="30"/>
    </row>
    <row r="248" spans="1:10" ht="15" x14ac:dyDescent="0.25">
      <c r="A248" s="22" t="s">
        <v>480</v>
      </c>
      <c r="B248" s="7" t="s">
        <v>13</v>
      </c>
      <c r="C248" s="20" t="s">
        <v>442</v>
      </c>
      <c r="D248" s="38" t="s">
        <v>481</v>
      </c>
      <c r="E248" s="36" t="s">
        <v>16</v>
      </c>
      <c r="F248" s="37" t="s">
        <v>22</v>
      </c>
      <c r="G248" s="37">
        <f t="shared" si="6"/>
        <v>1</v>
      </c>
      <c r="H248" s="26"/>
      <c r="I248" s="26" t="str">
        <f t="shared" si="7"/>
        <v/>
      </c>
      <c r="J248" s="30"/>
    </row>
    <row r="249" spans="1:10" ht="15" x14ac:dyDescent="0.25">
      <c r="A249" s="22" t="s">
        <v>482</v>
      </c>
      <c r="B249" s="7" t="s">
        <v>13</v>
      </c>
      <c r="C249" s="20" t="s">
        <v>442</v>
      </c>
      <c r="D249" s="38" t="s">
        <v>483</v>
      </c>
      <c r="E249" s="36" t="s">
        <v>16</v>
      </c>
      <c r="F249" s="37" t="s">
        <v>22</v>
      </c>
      <c r="G249" s="37">
        <f t="shared" si="6"/>
        <v>1</v>
      </c>
      <c r="H249" s="26"/>
      <c r="I249" s="26" t="str">
        <f t="shared" si="7"/>
        <v/>
      </c>
      <c r="J249" s="30"/>
    </row>
    <row r="250" spans="1:10" ht="25.5" x14ac:dyDescent="0.25">
      <c r="A250" s="22" t="s">
        <v>484</v>
      </c>
      <c r="B250" s="7" t="s">
        <v>13</v>
      </c>
      <c r="C250" s="20" t="s">
        <v>442</v>
      </c>
      <c r="D250" s="38" t="s">
        <v>485</v>
      </c>
      <c r="E250" s="36" t="s">
        <v>16</v>
      </c>
      <c r="F250" s="37" t="s">
        <v>22</v>
      </c>
      <c r="G250" s="37">
        <f t="shared" si="6"/>
        <v>1</v>
      </c>
      <c r="H250" s="26"/>
      <c r="I250" s="26" t="str">
        <f t="shared" si="7"/>
        <v/>
      </c>
      <c r="J250" s="30"/>
    </row>
    <row r="251" spans="1:10" ht="25.5" x14ac:dyDescent="0.25">
      <c r="A251" s="22" t="s">
        <v>486</v>
      </c>
      <c r="B251" s="7" t="s">
        <v>13</v>
      </c>
      <c r="C251" s="20" t="s">
        <v>442</v>
      </c>
      <c r="D251" s="38" t="s">
        <v>487</v>
      </c>
      <c r="E251" s="36" t="s">
        <v>16</v>
      </c>
      <c r="F251" s="37" t="s">
        <v>22</v>
      </c>
      <c r="G251" s="37">
        <f t="shared" si="6"/>
        <v>1</v>
      </c>
      <c r="H251" s="26"/>
      <c r="I251" s="26" t="str">
        <f t="shared" si="7"/>
        <v/>
      </c>
      <c r="J251" s="30"/>
    </row>
    <row r="252" spans="1:10" ht="15" x14ac:dyDescent="0.25">
      <c r="A252" s="22" t="s">
        <v>488</v>
      </c>
      <c r="B252" s="7" t="s">
        <v>13</v>
      </c>
      <c r="C252" s="20" t="s">
        <v>442</v>
      </c>
      <c r="D252" s="38" t="s">
        <v>489</v>
      </c>
      <c r="E252" s="36" t="s">
        <v>16</v>
      </c>
      <c r="F252" s="37" t="s">
        <v>22</v>
      </c>
      <c r="G252" s="37">
        <f t="shared" si="6"/>
        <v>1</v>
      </c>
      <c r="H252" s="26"/>
      <c r="I252" s="26" t="str">
        <f t="shared" si="7"/>
        <v/>
      </c>
      <c r="J252" s="30"/>
    </row>
    <row r="253" spans="1:10" ht="15" x14ac:dyDescent="0.25">
      <c r="A253" s="22" t="s">
        <v>490</v>
      </c>
      <c r="B253" s="7" t="s">
        <v>13</v>
      </c>
      <c r="C253" s="20" t="s">
        <v>442</v>
      </c>
      <c r="D253" s="38" t="s">
        <v>491</v>
      </c>
      <c r="E253" s="36" t="s">
        <v>16</v>
      </c>
      <c r="F253" s="37" t="s">
        <v>22</v>
      </c>
      <c r="G253" s="37">
        <f t="shared" si="6"/>
        <v>1</v>
      </c>
      <c r="H253" s="26"/>
      <c r="I253" s="26" t="str">
        <f t="shared" si="7"/>
        <v/>
      </c>
      <c r="J253" s="30"/>
    </row>
    <row r="254" spans="1:10" ht="15" x14ac:dyDescent="0.25">
      <c r="A254" s="22" t="s">
        <v>492</v>
      </c>
      <c r="B254" s="7" t="s">
        <v>13</v>
      </c>
      <c r="C254" s="20" t="s">
        <v>442</v>
      </c>
      <c r="D254" s="38" t="s">
        <v>493</v>
      </c>
      <c r="E254" s="36" t="s">
        <v>16</v>
      </c>
      <c r="F254" s="37" t="s">
        <v>22</v>
      </c>
      <c r="G254" s="37">
        <f t="shared" si="6"/>
        <v>1</v>
      </c>
      <c r="H254" s="26"/>
      <c r="I254" s="26"/>
      <c r="J254" s="30"/>
    </row>
    <row r="255" spans="1:10" ht="15" x14ac:dyDescent="0.25">
      <c r="A255" s="22" t="s">
        <v>494</v>
      </c>
      <c r="B255" s="7" t="s">
        <v>13</v>
      </c>
      <c r="C255" s="20" t="s">
        <v>495</v>
      </c>
      <c r="D255" s="38" t="s">
        <v>496</v>
      </c>
      <c r="E255" s="36" t="s">
        <v>16</v>
      </c>
      <c r="F255" s="37" t="s">
        <v>22</v>
      </c>
      <c r="G255" s="37">
        <f t="shared" si="6"/>
        <v>1</v>
      </c>
      <c r="H255" s="26"/>
      <c r="I255" s="26" t="str">
        <f t="shared" si="7"/>
        <v/>
      </c>
      <c r="J255" s="30"/>
    </row>
    <row r="256" spans="1:10" ht="15" x14ac:dyDescent="0.25">
      <c r="A256" s="22" t="s">
        <v>497</v>
      </c>
      <c r="B256" s="7" t="s">
        <v>13</v>
      </c>
      <c r="C256" s="20" t="s">
        <v>495</v>
      </c>
      <c r="D256" s="38" t="s">
        <v>498</v>
      </c>
      <c r="E256" s="36" t="s">
        <v>16</v>
      </c>
      <c r="F256" s="37" t="s">
        <v>22</v>
      </c>
      <c r="G256" s="37">
        <f t="shared" si="6"/>
        <v>1</v>
      </c>
      <c r="H256" s="26"/>
      <c r="I256" s="26" t="str">
        <f t="shared" si="7"/>
        <v/>
      </c>
      <c r="J256" s="30"/>
    </row>
    <row r="257" spans="1:10" ht="15" x14ac:dyDescent="0.25">
      <c r="A257" s="22" t="s">
        <v>499</v>
      </c>
      <c r="B257" s="7" t="s">
        <v>13</v>
      </c>
      <c r="C257" s="20" t="s">
        <v>495</v>
      </c>
      <c r="D257" s="38" t="s">
        <v>500</v>
      </c>
      <c r="E257" s="36" t="s">
        <v>16</v>
      </c>
      <c r="F257" s="37" t="s">
        <v>22</v>
      </c>
      <c r="G257" s="37">
        <f t="shared" si="6"/>
        <v>1</v>
      </c>
      <c r="H257" s="26"/>
      <c r="I257" s="26" t="str">
        <f t="shared" si="7"/>
        <v/>
      </c>
      <c r="J257" s="30"/>
    </row>
    <row r="258" spans="1:10" ht="15" x14ac:dyDescent="0.25">
      <c r="A258" s="22" t="s">
        <v>501</v>
      </c>
      <c r="B258" s="7" t="s">
        <v>13</v>
      </c>
      <c r="C258" s="20" t="s">
        <v>495</v>
      </c>
      <c r="D258" s="38" t="s">
        <v>502</v>
      </c>
      <c r="E258" s="36" t="s">
        <v>16</v>
      </c>
      <c r="F258" s="37" t="s">
        <v>22</v>
      </c>
      <c r="G258" s="37">
        <f t="shared" si="6"/>
        <v>1</v>
      </c>
      <c r="H258" s="26"/>
      <c r="I258" s="26" t="str">
        <f t="shared" si="7"/>
        <v/>
      </c>
      <c r="J258" s="30"/>
    </row>
    <row r="259" spans="1:10" ht="15" x14ac:dyDescent="0.25">
      <c r="A259" s="22" t="s">
        <v>503</v>
      </c>
      <c r="B259" s="7" t="s">
        <v>13</v>
      </c>
      <c r="C259" s="20" t="s">
        <v>495</v>
      </c>
      <c r="D259" s="38" t="s">
        <v>504</v>
      </c>
      <c r="E259" s="36" t="s">
        <v>16</v>
      </c>
      <c r="F259" s="37" t="s">
        <v>22</v>
      </c>
      <c r="G259" s="37">
        <f t="shared" si="6"/>
        <v>1</v>
      </c>
      <c r="H259" s="26"/>
      <c r="I259" s="26" t="str">
        <f t="shared" si="7"/>
        <v/>
      </c>
      <c r="J259" s="30"/>
    </row>
    <row r="260" spans="1:10" ht="25.5" x14ac:dyDescent="0.25">
      <c r="A260" s="22" t="s">
        <v>505</v>
      </c>
      <c r="B260" s="7" t="s">
        <v>13</v>
      </c>
      <c r="C260" s="20" t="s">
        <v>495</v>
      </c>
      <c r="D260" s="38" t="s">
        <v>506</v>
      </c>
      <c r="E260" s="36" t="s">
        <v>16</v>
      </c>
      <c r="F260" s="37" t="s">
        <v>22</v>
      </c>
      <c r="G260" s="37">
        <f t="shared" si="6"/>
        <v>1</v>
      </c>
      <c r="H260" s="26"/>
      <c r="I260" s="26" t="str">
        <f t="shared" si="7"/>
        <v/>
      </c>
      <c r="J260" s="30"/>
    </row>
    <row r="261" spans="1:10" ht="25.5" x14ac:dyDescent="0.25">
      <c r="A261" s="22" t="s">
        <v>507</v>
      </c>
      <c r="B261" s="7" t="s">
        <v>13</v>
      </c>
      <c r="C261" s="20" t="s">
        <v>495</v>
      </c>
      <c r="D261" s="38" t="s">
        <v>508</v>
      </c>
      <c r="E261" s="36" t="s">
        <v>16</v>
      </c>
      <c r="F261" s="37" t="s">
        <v>68</v>
      </c>
      <c r="G261" s="37">
        <f t="shared" si="6"/>
        <v>3</v>
      </c>
      <c r="H261" s="26"/>
      <c r="I261" s="26" t="str">
        <f t="shared" si="7"/>
        <v/>
      </c>
      <c r="J261" s="30"/>
    </row>
    <row r="262" spans="1:10" ht="25.5" x14ac:dyDescent="0.25">
      <c r="A262" s="22" t="s">
        <v>509</v>
      </c>
      <c r="B262" s="7" t="s">
        <v>13</v>
      </c>
      <c r="C262" s="20" t="s">
        <v>495</v>
      </c>
      <c r="D262" s="38" t="s">
        <v>510</v>
      </c>
      <c r="E262" s="36" t="s">
        <v>16</v>
      </c>
      <c r="F262" s="37" t="s">
        <v>22</v>
      </c>
      <c r="G262" s="37">
        <f t="shared" si="6"/>
        <v>1</v>
      </c>
      <c r="H262" s="26"/>
      <c r="I262" s="26" t="str">
        <f t="shared" si="7"/>
        <v/>
      </c>
      <c r="J262" s="30"/>
    </row>
    <row r="263" spans="1:10" ht="89.25" x14ac:dyDescent="0.25">
      <c r="A263" s="22" t="s">
        <v>511</v>
      </c>
      <c r="B263" s="7" t="s">
        <v>13</v>
      </c>
      <c r="C263" s="20" t="s">
        <v>495</v>
      </c>
      <c r="D263" s="38" t="s">
        <v>512</v>
      </c>
      <c r="E263" s="36" t="s">
        <v>16</v>
      </c>
      <c r="F263" s="37" t="s">
        <v>22</v>
      </c>
      <c r="G263" s="37">
        <f t="shared" si="6"/>
        <v>1</v>
      </c>
      <c r="H263" s="26"/>
      <c r="I263" s="26" t="str">
        <f t="shared" si="7"/>
        <v/>
      </c>
      <c r="J263" s="52"/>
    </row>
    <row r="264" spans="1:10" ht="25.5" x14ac:dyDescent="0.25">
      <c r="A264" s="22" t="s">
        <v>513</v>
      </c>
      <c r="B264" s="7" t="s">
        <v>13</v>
      </c>
      <c r="C264" s="20" t="s">
        <v>495</v>
      </c>
      <c r="D264" s="38" t="s">
        <v>514</v>
      </c>
      <c r="E264" s="36" t="s">
        <v>16</v>
      </c>
      <c r="F264" s="37" t="s">
        <v>68</v>
      </c>
      <c r="G264" s="37">
        <f t="shared" si="6"/>
        <v>3</v>
      </c>
      <c r="H264" s="26"/>
      <c r="I264" s="26" t="str">
        <f t="shared" si="7"/>
        <v/>
      </c>
      <c r="J264" s="30"/>
    </row>
    <row r="265" spans="1:10" ht="25.5" x14ac:dyDescent="0.25">
      <c r="A265" s="22" t="s">
        <v>515</v>
      </c>
      <c r="B265" s="7" t="s">
        <v>13</v>
      </c>
      <c r="C265" s="20" t="s">
        <v>495</v>
      </c>
      <c r="D265" s="38" t="s">
        <v>516</v>
      </c>
      <c r="E265" s="36" t="s">
        <v>16</v>
      </c>
      <c r="F265" s="37" t="s">
        <v>22</v>
      </c>
      <c r="G265" s="37">
        <f t="shared" si="6"/>
        <v>1</v>
      </c>
      <c r="H265" s="26"/>
      <c r="I265" s="26" t="str">
        <f t="shared" si="7"/>
        <v/>
      </c>
      <c r="J265" s="30"/>
    </row>
    <row r="266" spans="1:10" ht="15" x14ac:dyDescent="0.25">
      <c r="A266" s="22" t="s">
        <v>517</v>
      </c>
      <c r="B266" s="7" t="s">
        <v>13</v>
      </c>
      <c r="C266" s="20" t="s">
        <v>495</v>
      </c>
      <c r="D266" s="38" t="s">
        <v>518</v>
      </c>
      <c r="E266" s="36" t="s">
        <v>16</v>
      </c>
      <c r="F266" s="37" t="s">
        <v>22</v>
      </c>
      <c r="G266" s="37">
        <f t="shared" si="6"/>
        <v>1</v>
      </c>
      <c r="H266" s="26"/>
      <c r="I266" s="26" t="str">
        <f t="shared" si="7"/>
        <v/>
      </c>
      <c r="J266" s="30"/>
    </row>
    <row r="267" spans="1:10" ht="15" x14ac:dyDescent="0.25">
      <c r="A267" s="22" t="s">
        <v>519</v>
      </c>
      <c r="B267" s="7" t="s">
        <v>13</v>
      </c>
      <c r="C267" s="20" t="s">
        <v>495</v>
      </c>
      <c r="D267" s="38" t="s">
        <v>520</v>
      </c>
      <c r="E267" s="36" t="s">
        <v>16</v>
      </c>
      <c r="F267" s="37" t="s">
        <v>22</v>
      </c>
      <c r="G267" s="37">
        <f t="shared" si="6"/>
        <v>1</v>
      </c>
      <c r="H267" s="26"/>
      <c r="I267" s="26" t="str">
        <f t="shared" si="7"/>
        <v/>
      </c>
      <c r="J267" s="30"/>
    </row>
    <row r="268" spans="1:10" ht="15" x14ac:dyDescent="0.25">
      <c r="A268" s="22" t="s">
        <v>521</v>
      </c>
      <c r="B268" s="7" t="s">
        <v>13</v>
      </c>
      <c r="C268" s="20" t="s">
        <v>495</v>
      </c>
      <c r="D268" s="38" t="s">
        <v>522</v>
      </c>
      <c r="E268" s="36" t="s">
        <v>16</v>
      </c>
      <c r="F268" s="37" t="s">
        <v>68</v>
      </c>
      <c r="G268" s="37">
        <f t="shared" si="6"/>
        <v>3</v>
      </c>
      <c r="H268" s="26"/>
      <c r="I268" s="26" t="str">
        <f t="shared" si="7"/>
        <v/>
      </c>
      <c r="J268" s="30"/>
    </row>
    <row r="269" spans="1:10" ht="15" x14ac:dyDescent="0.25">
      <c r="A269" s="22" t="s">
        <v>523</v>
      </c>
      <c r="B269" s="7" t="s">
        <v>13</v>
      </c>
      <c r="C269" s="20" t="s">
        <v>495</v>
      </c>
      <c r="D269" s="38" t="s">
        <v>524</v>
      </c>
      <c r="E269" s="36" t="s">
        <v>16</v>
      </c>
      <c r="F269" s="37" t="s">
        <v>68</v>
      </c>
      <c r="G269" s="37">
        <f t="shared" si="6"/>
        <v>3</v>
      </c>
      <c r="H269" s="26"/>
      <c r="I269" s="26" t="str">
        <f t="shared" si="7"/>
        <v/>
      </c>
      <c r="J269" s="30"/>
    </row>
    <row r="270" spans="1:10" ht="15" x14ac:dyDescent="0.25">
      <c r="A270" s="22" t="s">
        <v>525</v>
      </c>
      <c r="B270" s="7" t="s">
        <v>13</v>
      </c>
      <c r="C270" s="20" t="s">
        <v>495</v>
      </c>
      <c r="D270" s="38" t="s">
        <v>526</v>
      </c>
      <c r="E270" s="36" t="s">
        <v>16</v>
      </c>
      <c r="F270" s="37" t="s">
        <v>22</v>
      </c>
      <c r="G270" s="37">
        <f t="shared" si="6"/>
        <v>1</v>
      </c>
      <c r="H270" s="26"/>
      <c r="I270" s="26" t="str">
        <f t="shared" si="7"/>
        <v/>
      </c>
      <c r="J270" s="30"/>
    </row>
    <row r="271" spans="1:10" ht="25.5" x14ac:dyDescent="0.25">
      <c r="A271" s="22" t="s">
        <v>527</v>
      </c>
      <c r="B271" s="7" t="s">
        <v>13</v>
      </c>
      <c r="C271" s="20" t="s">
        <v>495</v>
      </c>
      <c r="D271" s="38" t="s">
        <v>528</v>
      </c>
      <c r="E271" s="36" t="s">
        <v>16</v>
      </c>
      <c r="F271" s="37" t="s">
        <v>22</v>
      </c>
      <c r="G271" s="37">
        <f t="shared" si="6"/>
        <v>1</v>
      </c>
      <c r="H271" s="26"/>
      <c r="I271" s="26" t="str">
        <f t="shared" si="7"/>
        <v/>
      </c>
      <c r="J271" s="30"/>
    </row>
    <row r="272" spans="1:10" ht="15" x14ac:dyDescent="0.25">
      <c r="A272" s="22" t="s">
        <v>529</v>
      </c>
      <c r="B272" s="7" t="s">
        <v>13</v>
      </c>
      <c r="C272" s="20" t="s">
        <v>495</v>
      </c>
      <c r="D272" s="38" t="s">
        <v>530</v>
      </c>
      <c r="E272" s="36" t="s">
        <v>16</v>
      </c>
      <c r="F272" s="37" t="s">
        <v>22</v>
      </c>
      <c r="G272" s="37">
        <f t="shared" si="6"/>
        <v>1</v>
      </c>
      <c r="H272" s="26"/>
      <c r="I272" s="26" t="str">
        <f t="shared" si="7"/>
        <v/>
      </c>
      <c r="J272" s="30"/>
    </row>
    <row r="273" spans="1:10" ht="25.5" x14ac:dyDescent="0.25">
      <c r="A273" s="22" t="s">
        <v>531</v>
      </c>
      <c r="B273" s="7" t="s">
        <v>13</v>
      </c>
      <c r="C273" s="20" t="s">
        <v>495</v>
      </c>
      <c r="D273" s="38" t="s">
        <v>532</v>
      </c>
      <c r="E273" s="36" t="s">
        <v>16</v>
      </c>
      <c r="F273" s="37" t="s">
        <v>22</v>
      </c>
      <c r="G273" s="37">
        <f t="shared" si="6"/>
        <v>1</v>
      </c>
      <c r="H273" s="26"/>
      <c r="I273" s="26" t="str">
        <f t="shared" si="7"/>
        <v/>
      </c>
      <c r="J273" s="30"/>
    </row>
    <row r="274" spans="1:10" ht="15" x14ac:dyDescent="0.25">
      <c r="A274" s="22" t="s">
        <v>533</v>
      </c>
      <c r="B274" s="7" t="s">
        <v>13</v>
      </c>
      <c r="C274" s="20" t="s">
        <v>495</v>
      </c>
      <c r="D274" s="38" t="s">
        <v>534</v>
      </c>
      <c r="E274" s="36" t="s">
        <v>16</v>
      </c>
      <c r="F274" s="37" t="s">
        <v>68</v>
      </c>
      <c r="G274" s="37">
        <f t="shared" si="6"/>
        <v>3</v>
      </c>
      <c r="H274" s="26"/>
      <c r="I274" s="26" t="str">
        <f t="shared" si="7"/>
        <v/>
      </c>
      <c r="J274" s="30"/>
    </row>
    <row r="275" spans="1:10" ht="15" x14ac:dyDescent="0.25">
      <c r="A275" s="22" t="s">
        <v>535</v>
      </c>
      <c r="B275" s="7" t="s">
        <v>13</v>
      </c>
      <c r="C275" s="20" t="s">
        <v>495</v>
      </c>
      <c r="D275" s="38" t="s">
        <v>536</v>
      </c>
      <c r="E275" s="36" t="s">
        <v>16</v>
      </c>
      <c r="F275" s="37" t="s">
        <v>95</v>
      </c>
      <c r="G275" s="37">
        <f t="shared" si="6"/>
        <v>2</v>
      </c>
      <c r="H275" s="26"/>
      <c r="I275" s="26" t="str">
        <f t="shared" si="7"/>
        <v/>
      </c>
      <c r="J275" s="30"/>
    </row>
    <row r="276" spans="1:10" x14ac:dyDescent="0.2">
      <c r="D276" s="1"/>
      <c r="E276" s="1"/>
      <c r="F276" s="2"/>
      <c r="G276" s="2"/>
    </row>
    <row r="279" spans="1:10" ht="15" hidden="1" x14ac:dyDescent="0.25">
      <c r="D279" s="44"/>
      <c r="E279" s="39" t="s">
        <v>537</v>
      </c>
      <c r="F279" s="40" t="s">
        <v>538</v>
      </c>
      <c r="G279" s="41"/>
      <c r="H279" s="42" t="s">
        <v>539</v>
      </c>
      <c r="I279" s="43"/>
      <c r="J279" s="42" t="s">
        <v>540</v>
      </c>
    </row>
    <row r="280" spans="1:10" hidden="1" x14ac:dyDescent="0.2">
      <c r="D280" s="45"/>
      <c r="E280" s="39" t="s">
        <v>541</v>
      </c>
      <c r="F280" s="41">
        <f>COUNTIF(G22:G275,1)</f>
        <v>165</v>
      </c>
      <c r="G280" s="41"/>
      <c r="H280" s="43">
        <f>F280*5</f>
        <v>825</v>
      </c>
      <c r="I280" s="43"/>
      <c r="J280" s="43">
        <f>SUMIF(F22:F275,"1- Must Have",I22:I275)</f>
        <v>0</v>
      </c>
    </row>
    <row r="281" spans="1:10" hidden="1" x14ac:dyDescent="0.2">
      <c r="D281" s="45"/>
      <c r="E281" s="39" t="s">
        <v>542</v>
      </c>
      <c r="F281" s="41">
        <f>COUNTIF(G22:G275,2)</f>
        <v>13</v>
      </c>
      <c r="G281" s="41"/>
      <c r="H281" s="43">
        <f>F281*5</f>
        <v>65</v>
      </c>
      <c r="I281" s="43"/>
      <c r="J281" s="43">
        <f>SUMIF(F22:F275,"2- Need",I22:I275)</f>
        <v>0</v>
      </c>
    </row>
    <row r="282" spans="1:10" hidden="1" x14ac:dyDescent="0.2">
      <c r="D282" s="45"/>
      <c r="E282" s="39" t="s">
        <v>543</v>
      </c>
      <c r="F282" s="41">
        <f>COUNTIF(G24:G277,3)</f>
        <v>13</v>
      </c>
      <c r="G282" s="41"/>
      <c r="H282" s="49">
        <f>F282*5</f>
        <v>65</v>
      </c>
      <c r="I282" s="49"/>
      <c r="J282" s="49">
        <f>SUMIF(F22:F275,"3- Nice to Have",I22:I275)</f>
        <v>0</v>
      </c>
    </row>
    <row r="283" spans="1:10" hidden="1" x14ac:dyDescent="0.2">
      <c r="D283" s="45"/>
      <c r="E283" s="39" t="s">
        <v>544</v>
      </c>
      <c r="F283" s="41">
        <f>COUNTIF(G25:G278,4)</f>
        <v>60</v>
      </c>
      <c r="G283" s="48"/>
      <c r="H283" s="50"/>
      <c r="I283" s="50"/>
      <c r="J283" s="50"/>
    </row>
    <row r="284" spans="1:10" hidden="1" x14ac:dyDescent="0.2">
      <c r="D284" s="44"/>
    </row>
  </sheetData>
  <sheetProtection formatCells="0" formatColumns="0" formatRows="0" insertColumns="0" insertRows="0" insertHyperlinks="0" deleteColumns="0" deleteRows="0" sort="0" autoFilter="0" pivotTables="0"/>
  <protectedRanges>
    <protectedRange sqref="J119:J136 H22:J118 J138:J275 H119:I275" name="Range1"/>
  </protectedRanges>
  <autoFilter ref="A21:J275" xr:uid="{2FB8D79E-F92F-44D6-8B7B-B7C1DB7705F3}">
    <filterColumn colId="4">
      <filters>
        <filter val="HR"/>
        <filter val="HR - FIN"/>
      </filters>
    </filterColumn>
  </autoFilter>
  <dataConsolidate/>
  <mergeCells count="4">
    <mergeCell ref="A20:F20"/>
    <mergeCell ref="H20:J20"/>
    <mergeCell ref="H1:J7"/>
    <mergeCell ref="A1:F19"/>
  </mergeCells>
  <phoneticPr fontId="10" type="noConversion"/>
  <conditionalFormatting sqref="F276:G276 D21:E21 D22:D275 D277:E278 D280:E1048576 E279">
    <cfRule type="duplicateValues" dxfId="0" priority="10"/>
  </conditionalFormatting>
  <dataValidations count="3">
    <dataValidation type="list" allowBlank="1" showInputMessage="1" showErrorMessage="1" sqref="F22:F275" xr:uid="{8C5F05AE-9DE4-4E82-BA64-FA36CC2A6AB1}">
      <formula1>"1- Must Have,2- Need,3- Nice to Have,4- Required Info"</formula1>
    </dataValidation>
    <dataValidation type="list" allowBlank="1" showInputMessage="1" showErrorMessage="1" sqref="E22:E275" xr:uid="{A8F87BF6-FD39-4517-AAC5-0A595B77F4DB}">
      <formula1>"HR - FIN - PEN, HR-PEN, HR - FIN, PEN, FIN, HR"</formula1>
    </dataValidation>
    <dataValidation type="list" showInputMessage="1" showErrorMessage="1" sqref="H22:H275" xr:uid="{5E440331-1161-412B-B8CC-E458EEC61A86}">
      <formula1>"0- Not Provided,1- Partially Provided,2- Thru 3rd Party W Customization,3- Provided W Customization,4- Thru 3rd Party Seamless,5- Provided as Standard,N/A"</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2386702-3ece-4665-9afb-5f2f6c12b224">
      <Terms xmlns="http://schemas.microsoft.com/office/infopath/2007/PartnerControls"/>
    </lcf76f155ced4ddcb4097134ff3c332f>
  </documentManagement>
</p:properties>
</file>

<file path=customXml/item2.xml>��< ? x m l   v e r s i o n = " 1 . 0 "   e n c o d i n g = " u t f - 1 6 " ? > < D a t a M a s h u p   x m l n s = " h t t p : / / s c h e m a s . m i c r o s o f t . c o m / D a t a M a s h u p " > A A A A A K Y D A A B Q S w M E F A A C A A g A + l x Y V / 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l x Y 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p c W F d s V Y Z 1 o A A A A N c A A A A T A B w A R m 9 y b X V s Y X M v U 2 V j d G l v b j E u b S C i G A A o o B Q A A A A A A A A A A A A A A A A A A A A A A A A A A A B t j T 0 L g z A Q h n c h / y G k i 4 I I Q u k i T q F D l y 4 K H c Q h 2 m s V 4 1 1 J I r S I / 7 2 x W f s u B + / H c x Z 6 N x L y K t y 8 Y B G L 7 K A M 3 H m t O g 0 5 L 7 k G x y L u V d F i e v D O + d 2 D z u R i D K C 7 k Z k 6 o i l O 1 u a q Z i h F W I p 2 a y S h 8 5 U 2 D Y C D k I P C 5 w 7 / v E B 4 0 q + a 1 U a h f Z C Z J e l l x j 2 0 c f i W r q s I b i 5 S f k F 3 O m Z 7 v m 0 J i 0 b 8 y y 2 + U E s B A i 0 A F A A C A A g A + l x Y V / Z f 4 u 6 k A A A A 9 w A A A B I A A A A A A A A A A A A A A A A A A A A A A E N v b m Z p Z y 9 Q Y W N r Y W d l L n h t b F B L A Q I t A B Q A A g A I A P p c W F c P y u m r p A A A A O k A A A A T A A A A A A A A A A A A A A A A A P A A A A B b Q 2 9 u d G V u d F 9 U e X B l c 1 0 u e G 1 s U E s B A i 0 A F A A C A A g A + l x Y V 2 x V h n W g A A A A 1 w A A A B M A A A A A A A A A A A A A A A A A 4 Q E A A E Z v c m 1 1 b G F z L 1 N l Y 3 R p b 2 4 x L m 1 Q S w U G A A A A A A M A A w D C A A A A z 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z L T E w L T I 0 V D E 1 O j M 4 O j E z L j I 0 N j I x M D V a I i A v P j x F b n R y e S B U e X B l P S J G a W x s Q 2 9 s d W 1 u V H l w Z X M i I F Z h b H V l P S J z Q X 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x L 0 F 1 d G 9 S Z W 1 v d m V k Q 2 9 s d W 1 u c z E u e 0 N v b H V t b j E s M H 0 m c X V v d D t d L C Z x d W 9 0 O 0 N v b H V t b k N v d W 5 0 J n F 1 b 3 Q 7 O j E s J n F 1 b 3 Q 7 S 2 V 5 Q 2 9 s d W 1 u T m F t Z X M m c X V v d D s 6 W 1 0 s J n F 1 b 3 Q 7 Q 2 9 s d W 1 u S W R l b n R p d G l l c y Z x d W 9 0 O z p b J n F 1 b 3 Q 7 U 2 V j d G l v b j E v V G F i b G U x L 0 F 1 d G 9 S Z W 1 v d m V k Q 2 9 s d W 1 u c z E u e 0 N v b H V t b j E 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R C 7 + M 0 b w + E y 5 9 9 t M v 2 B g P A A A A A A C A A A A A A A D Z g A A w A A A A B A A A A D c v q v l s i u t 6 l 8 P W Z n I O A H 9 A A A A A A S A A A C g A A A A E A A A A N B 6 S P 4 P W a m t J 7 Z h i h / t f P R Q A A A A R 5 C v J 1 H z / D / a c B M 1 X U L m x l D 2 M 5 F / 2 y G C r 3 W S p f a 8 y Y Z f w K V R j U j Z l d K J n c D S v l o n I k E U H 4 E l V K J k 9 e n 5 2 C a 9 o O 9 a / F / E J K n Z f S B B r y 2 l 3 P o U A A A A v 3 I 0 R Y p f d n / t J n r F y i s 1 o 5 2 9 4 / M = < / D a t a M a s h u p > 
</file>

<file path=customXml/item3.xml><?xml version="1.0" encoding="utf-8"?>
<ct:contentTypeSchema xmlns:ct="http://schemas.microsoft.com/office/2006/metadata/contentType" xmlns:ma="http://schemas.microsoft.com/office/2006/metadata/properties/metaAttributes" ct:_="" ma:_="" ma:contentTypeName="Document" ma:contentTypeID="0x0101009E3BC66B180F5A4C89EFD2EF06D9A074" ma:contentTypeVersion="15" ma:contentTypeDescription="Create a new document." ma:contentTypeScope="" ma:versionID="f69f2b56026d5357cc1e621fe03b021c">
  <xsd:schema xmlns:xsd="http://www.w3.org/2001/XMLSchema" xmlns:xs="http://www.w3.org/2001/XMLSchema" xmlns:p="http://schemas.microsoft.com/office/2006/metadata/properties" xmlns:ns1="http://schemas.microsoft.com/sharepoint/v3" xmlns:ns2="c2386702-3ece-4665-9afb-5f2f6c12b224" xmlns:ns3="700a9dfd-200f-43ae-ac26-699371829210" targetNamespace="http://schemas.microsoft.com/office/2006/metadata/properties" ma:root="true" ma:fieldsID="2ccb2d02d20d879cf6b0b8a84068c860" ns1:_="" ns2:_="" ns3:_="">
    <xsd:import namespace="http://schemas.microsoft.com/sharepoint/v3"/>
    <xsd:import namespace="c2386702-3ece-4665-9afb-5f2f6c12b224"/>
    <xsd:import namespace="700a9dfd-200f-43ae-ac26-69937182921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386702-3ece-4665-9afb-5f2f6c12b2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4a27671-bf34-4348-950b-b154461f6f6e"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0a9dfd-200f-43ae-ac26-69937182921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7800B0-E470-4102-9BD5-8C91CC4FB0C3}">
  <ds:schemaRefs>
    <ds:schemaRef ds:uri="http://schemas.microsoft.com/office/2006/metadata/properties"/>
    <ds:schemaRef ds:uri="http://schemas.microsoft.com/office/infopath/2007/PartnerControls"/>
    <ds:schemaRef ds:uri="http://schemas.microsoft.com/sharepoint/v3"/>
    <ds:schemaRef ds:uri="c2386702-3ece-4665-9afb-5f2f6c12b224"/>
  </ds:schemaRefs>
</ds:datastoreItem>
</file>

<file path=customXml/itemProps2.xml><?xml version="1.0" encoding="utf-8"?>
<ds:datastoreItem xmlns:ds="http://schemas.openxmlformats.org/officeDocument/2006/customXml" ds:itemID="{DC607CB6-0530-4287-9300-4FA41DA5F3C6}">
  <ds:schemaRefs>
    <ds:schemaRef ds:uri="http://schemas.microsoft.com/DataMashup"/>
  </ds:schemaRefs>
</ds:datastoreItem>
</file>

<file path=customXml/itemProps3.xml><?xml version="1.0" encoding="utf-8"?>
<ds:datastoreItem xmlns:ds="http://schemas.openxmlformats.org/officeDocument/2006/customXml" ds:itemID="{3B7078B4-7B6B-4A89-B256-1693B2634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2386702-3ece-4665-9afb-5f2f6c12b224"/>
    <ds:schemaRef ds:uri="700a9dfd-200f-43ae-ac26-6993718292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8AF965-1AA9-4995-B466-10A74AE1B8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Ghoryani, Nadeim (DTI)</dc:creator>
  <cp:keywords/>
  <dc:description/>
  <cp:lastModifiedBy>Strickland, Courtney (OMB)</cp:lastModifiedBy>
  <cp:revision/>
  <dcterms:created xsi:type="dcterms:W3CDTF">2023-10-23T15:23:31Z</dcterms:created>
  <dcterms:modified xsi:type="dcterms:W3CDTF">2024-10-16T14:41:48Z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0x0101009E3BC66B180F5A4C89EFD2EF06D9A074</vt:lpwstr>
  </property>
  <property fmtid="{D5CDD505-2E9C-101B-9397-08002B2CF9AE}" pid="3" name="MediaServiceImageTags">
    <vt:lpwstr/>
  </property>
</Properties>
</file>