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CONTRACTS\811 Printing Services\25811\RFP Work\Bonfire Files\"/>
    </mc:Choice>
  </mc:AlternateContent>
  <xr:revisionPtr revIDLastSave="0" documentId="8_{6F0BA594-6C66-4273-985D-F20AF5E01CDE}" xr6:coauthVersionLast="47" xr6:coauthVersionMax="47" xr10:uidLastSave="{00000000-0000-0000-0000-000000000000}"/>
  <workbookProtection lockStructure="1"/>
  <bookViews>
    <workbookView xWindow="-110" yWindow="-110" windowWidth="19420" windowHeight="10300"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2" i="2" l="1"/>
  <c r="J161" i="2"/>
  <c r="J160" i="2"/>
  <c r="J159" i="2"/>
  <c r="J158" i="2"/>
  <c r="J157" i="2"/>
  <c r="J156" i="2"/>
  <c r="J163" i="2" s="1"/>
  <c r="J152" i="2"/>
  <c r="J151" i="2"/>
  <c r="J150" i="2"/>
  <c r="J149" i="2"/>
  <c r="J148" i="2"/>
  <c r="J147" i="2"/>
  <c r="J146" i="2"/>
  <c r="J153" i="2" s="1"/>
  <c r="J142" i="2"/>
  <c r="J141" i="2"/>
  <c r="J140" i="2"/>
  <c r="J139" i="2"/>
  <c r="J138" i="2"/>
  <c r="J137" i="2"/>
  <c r="J136" i="2"/>
  <c r="J135" i="2"/>
  <c r="J134" i="2"/>
  <c r="J133" i="2"/>
  <c r="J132" i="2"/>
  <c r="J131" i="2"/>
  <c r="J127" i="2"/>
  <c r="J126" i="2"/>
  <c r="J125" i="2"/>
  <c r="J124" i="2"/>
  <c r="J123" i="2"/>
  <c r="J122" i="2"/>
  <c r="J121" i="2"/>
  <c r="J120" i="2"/>
  <c r="J119" i="2"/>
  <c r="J118" i="2"/>
  <c r="J117" i="2"/>
  <c r="J116" i="2"/>
  <c r="J128" i="2" s="1"/>
  <c r="J112" i="2"/>
  <c r="J111" i="2"/>
  <c r="J110" i="2"/>
  <c r="J109" i="2"/>
  <c r="J108" i="2"/>
  <c r="J107" i="2"/>
  <c r="J113" i="2" s="1"/>
  <c r="J104" i="2"/>
  <c r="J103" i="2"/>
  <c r="J102" i="2"/>
  <c r="J101" i="2"/>
  <c r="J100" i="2"/>
  <c r="J99" i="2"/>
  <c r="J95" i="2"/>
  <c r="J94" i="2"/>
  <c r="J93" i="2"/>
  <c r="J92" i="2"/>
  <c r="J91" i="2"/>
  <c r="J90" i="2"/>
  <c r="J89" i="2"/>
  <c r="J85" i="2"/>
  <c r="J84" i="2"/>
  <c r="J83" i="2"/>
  <c r="J82" i="2"/>
  <c r="J86" i="2" s="1"/>
  <c r="J78" i="2"/>
  <c r="J77" i="2"/>
  <c r="J76" i="2"/>
  <c r="J79" i="2" s="1"/>
  <c r="J72" i="2"/>
  <c r="J71" i="2"/>
  <c r="J70" i="2"/>
  <c r="J73" i="2" s="1"/>
  <c r="J66" i="2"/>
  <c r="J65" i="2"/>
  <c r="J64" i="2"/>
  <c r="J63" i="2"/>
  <c r="J62" i="2"/>
  <c r="J58" i="2"/>
  <c r="J57" i="2"/>
  <c r="J56" i="2"/>
  <c r="J59" i="2" s="1"/>
  <c r="J55" i="2"/>
  <c r="J51" i="2"/>
  <c r="J50" i="2"/>
  <c r="J49" i="2"/>
  <c r="J48" i="2"/>
  <c r="J44" i="2"/>
  <c r="J43" i="2"/>
  <c r="J42" i="2"/>
  <c r="J41" i="2"/>
  <c r="J40" i="2"/>
  <c r="J39" i="2"/>
  <c r="J38" i="2"/>
  <c r="J34" i="2"/>
  <c r="J33" i="2"/>
  <c r="J32" i="2"/>
  <c r="J35" i="2" s="1"/>
  <c r="J28" i="2"/>
  <c r="J27" i="2"/>
  <c r="J26" i="2"/>
  <c r="J25" i="2"/>
  <c r="J24" i="2"/>
  <c r="J23" i="2"/>
  <c r="J22" i="2"/>
  <c r="J21" i="2"/>
  <c r="J20" i="2"/>
  <c r="J29" i="2" s="1"/>
  <c r="J16" i="2"/>
  <c r="J15" i="2"/>
  <c r="J14" i="2"/>
  <c r="J13" i="2"/>
  <c r="J12" i="2"/>
  <c r="J11" i="2"/>
  <c r="J10" i="2"/>
  <c r="J9" i="2"/>
  <c r="J8" i="2"/>
  <c r="I3" i="2"/>
  <c r="H3" i="2"/>
  <c r="G3" i="2"/>
  <c r="B149" i="2"/>
  <c r="B124" i="2"/>
  <c r="B99" i="2"/>
  <c r="B82" i="2"/>
  <c r="B43" i="2"/>
  <c r="B22" i="2"/>
  <c r="B159" i="2"/>
  <c r="B142" i="2"/>
  <c r="B138" i="2"/>
  <c r="B134" i="2"/>
  <c r="B109" i="2"/>
  <c r="B92" i="2"/>
  <c r="B66" i="2"/>
  <c r="B62" i="2"/>
  <c r="B49" i="2"/>
  <c r="B32" i="2"/>
  <c r="B15" i="2"/>
  <c r="B11" i="2"/>
  <c r="B152" i="2"/>
  <c r="B148" i="2"/>
  <c r="B127" i="2"/>
  <c r="B123" i="2"/>
  <c r="B119" i="2"/>
  <c r="B102" i="2"/>
  <c r="B85" i="2"/>
  <c r="B72" i="2"/>
  <c r="B55" i="2"/>
  <c r="B42" i="2"/>
  <c r="B38" i="2"/>
  <c r="B25" i="2"/>
  <c r="B21" i="2"/>
  <c r="B162" i="2"/>
  <c r="B158" i="2"/>
  <c r="B141" i="2"/>
  <c r="B137" i="2"/>
  <c r="B133" i="2"/>
  <c r="B112" i="2"/>
  <c r="B108" i="2"/>
  <c r="B95" i="2"/>
  <c r="B91" i="2"/>
  <c r="B78" i="2"/>
  <c r="B65" i="2"/>
  <c r="B48" i="2"/>
  <c r="B14" i="2"/>
  <c r="B10" i="2"/>
  <c r="B151" i="2"/>
  <c r="B147" i="2"/>
  <c r="B126" i="2"/>
  <c r="B122" i="2"/>
  <c r="B118" i="2"/>
  <c r="B101" i="2"/>
  <c r="B84" i="2"/>
  <c r="B71" i="2"/>
  <c r="B58" i="2"/>
  <c r="B41" i="2"/>
  <c r="B28" i="2"/>
  <c r="B24" i="2"/>
  <c r="B20" i="2"/>
  <c r="B125" i="2"/>
  <c r="B83" i="2"/>
  <c r="B57" i="2"/>
  <c r="B40" i="2"/>
  <c r="B161" i="2"/>
  <c r="B157" i="2"/>
  <c r="B140" i="2"/>
  <c r="B136" i="2"/>
  <c r="B132" i="2"/>
  <c r="B111" i="2"/>
  <c r="B107" i="2"/>
  <c r="B94" i="2"/>
  <c r="B90" i="2"/>
  <c r="B77" i="2"/>
  <c r="B64" i="2"/>
  <c r="B51" i="2"/>
  <c r="B34" i="2"/>
  <c r="B13" i="2"/>
  <c r="B9" i="2"/>
  <c r="B150" i="2"/>
  <c r="B146" i="2"/>
  <c r="B121" i="2"/>
  <c r="B117" i="2"/>
  <c r="B100" i="2"/>
  <c r="B70" i="2"/>
  <c r="B44" i="2"/>
  <c r="B27" i="2"/>
  <c r="B160" i="2"/>
  <c r="B156" i="2"/>
  <c r="B139" i="2"/>
  <c r="B135" i="2"/>
  <c r="B131" i="2"/>
  <c r="B110" i="2"/>
  <c r="B93" i="2"/>
  <c r="B89" i="2"/>
  <c r="B76" i="2"/>
  <c r="B63" i="2"/>
  <c r="B50" i="2"/>
  <c r="B33" i="2"/>
  <c r="B16" i="2"/>
  <c r="B12" i="2"/>
  <c r="B8" i="2"/>
  <c r="B120" i="2"/>
  <c r="B116" i="2"/>
  <c r="B103" i="2"/>
  <c r="B56" i="2"/>
  <c r="B39" i="2"/>
  <c r="B26" i="2"/>
  <c r="B23" i="2"/>
  <c r="J165" i="2" l="1"/>
  <c r="J52" i="2"/>
  <c r="J67" i="2"/>
  <c r="J45" i="2"/>
  <c r="J96" i="2"/>
  <c r="J143" i="2"/>
  <c r="B3" i="2"/>
  <c r="J17" i="2"/>
</calcChain>
</file>

<file path=xl/sharedStrings.xml><?xml version="1.0" encoding="utf-8"?>
<sst xmlns="http://schemas.openxmlformats.org/spreadsheetml/2006/main" count="381" uniqueCount="257">
  <si>
    <t>b29211d03ae76df61f0eae46eab09c4c707f981fbd745f84599ff520ac00fa35d5d88f4eccde183e759d00185e892daa102eaa1e9ec7ef49ab66a3e79208a5cdmlfR1/7rEE/MMUgi9yBrXNhk+opIIPzWdML4CZch205x8GUoDkrSFgvOAJF6eMQx</t>
  </si>
  <si>
    <t>Appendix B - Pricing (BT-68CP)</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</si>
  <si>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</si>
  <si>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</si>
  <si>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</si>
  <si>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</si>
  <si>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Status</t>
  </si>
  <si>
    <t>Bid/No Bid Decision</t>
  </si>
  <si>
    <t>#</t>
  </si>
  <si>
    <t>Specification</t>
  </si>
  <si>
    <t>Min Order Qty</t>
  </si>
  <si>
    <t>Unit Price (ea)</t>
  </si>
  <si>
    <t>Delivery ARO (days)</t>
  </si>
  <si>
    <t>Total Cost</t>
  </si>
  <si>
    <t>Helper:ResponseStatus</t>
  </si>
  <si>
    <t>BidTableItem:BidTableItemID</t>
  </si>
  <si>
    <t>BidTableItemResponse:IsBidding</t>
  </si>
  <si>
    <t>Helper:BidTableBasketOrderWithItemOrder</t>
  </si>
  <si>
    <t>BidTableItem:ItemName</t>
  </si>
  <si>
    <t>BidTableItemResponse:238112</t>
  </si>
  <si>
    <t>BidTableItemResponse:236846</t>
  </si>
  <si>
    <t>BidTableItemResponse:238111</t>
  </si>
  <si>
    <t>BidTableFormula:122375</t>
  </si>
  <si>
    <t>Booklet/Pamphlet/Report/Directory/Manual/Magazine/Newsletter/Calendar</t>
  </si>
  <si>
    <t>No Bid</t>
  </si>
  <si>
    <t>#1-1</t>
  </si>
  <si>
    <t xml:space="preserve">
8.5 x 11 finished size, 80lb uncoated cover/60lb dull text, 2 sided, 120 pgs./60leaves w/cover, 4/4 - Cover, 1/1 - black text, Comb Bind
</t>
  </si>
  <si>
    <t>#1-2</t>
  </si>
  <si>
    <t xml:space="preserve">
8.5 x 11 finished size, 80lb uncoated cover/60lb dull text, 2 sided, 120 pgs w/cover, Full color cover w/B/W text, Coil Bind.
</t>
  </si>
  <si>
    <t>#1-3</t>
  </si>
  <si>
    <t xml:space="preserve">
8.5 x 11 finished size, 80lb gloss cover/80lb gloss text, 24pgs including cover. Full color cover/full color text/saddlestitch
</t>
  </si>
  <si>
    <t>#1-4</t>
  </si>
  <si>
    <t xml:space="preserve">
8.5 x 5.5 finished size, 80lb gloss cover/80lb gloss text, 16 pgs plus cover (20 total), 4/4 bleeds, saddlestitch
</t>
  </si>
  <si>
    <t>#1-5</t>
  </si>
  <si>
    <t xml:space="preserve">
8.5 x 5.5 finished size, 65lb uncoated cover/60# uncoated text, 16pgs plus cover (20 total), 1/1  no bleeds, saddlestitch
</t>
  </si>
  <si>
    <t>#1-6</t>
  </si>
  <si>
    <t xml:space="preserve">
Inserted into white 3-ring binder, provided by vendor, Pages – 648/324 leaves, plus 17 session tabs, Paper – Front Cover: 80lb Dull Cover / Text – 24lb text / Tabs, Ink – 4/4 – manual / 1/0 black - Tabs, Size – 8.5” x 11” / Tab Dividers – 9” x 11”, Finishing – Label each of the  tabs according to session, “Session 1”, “Session 2”, “Session 3”, etc… Each tab should be placed before the beginning of a session. Insert into white 3-ring binder of appropriate size. Insert Cover page into clear outside pocket of the binder.
</t>
  </si>
  <si>
    <t>#1-7</t>
  </si>
  <si>
    <t xml:space="preserve">
DMV Class D Manuals, 136 pages plus cover, Paper: Cover-80lb matte cover Sapi 80lb Flo Matte Cvr. Inside- 70lb matte text Sapi New Somerset Matte 526BW, Ink 4/4 w/ bleed, Trim size- 5.375"" x 8.5"", Finishing- Perfect bound, trim flush on 3 sides, carton pack, Front side of cover gets an aqueous dull coating, no coating on inside over.
</t>
  </si>
  <si>
    <t>#1-8</t>
  </si>
  <si>
    <t xml:space="preserve">
12 x 12, 100lb gloss text, 4/4 color, Single 3/16"" hole drilled top center, Dates include current or future calendar year, Saddle stitch binding, Customer will provide photo files for layout, (does not include calendar year section, we would like that to be included).
</t>
  </si>
  <si>
    <t>#1-9</t>
  </si>
  <si>
    <t xml:space="preserve">
11” x 17” calendar, Spiral bound with wire hoop hanger, 4/4 bleeds, 100# high gloss cover, 100# matte text
</t>
  </si>
  <si>
    <t>Basket Total</t>
  </si>
  <si>
    <t>Brochures/Rack Cards/Postcards/Flyer/Letterhead</t>
  </si>
  <si>
    <t>#2-1</t>
  </si>
  <si>
    <t xml:space="preserve">
4x9, 80lb gloss cover, 4/4 w/full bleed
</t>
  </si>
  <si>
    <t>#2-2</t>
  </si>
  <si>
    <t xml:space="preserve">
4x9, 80lb uncoated cover, 1/1, no bleed
</t>
  </si>
  <si>
    <t>#2-3</t>
  </si>
  <si>
    <t xml:space="preserve">
8.5x11, 80lb gloss text, 4/4, with bleed, tri-fold
</t>
  </si>
  <si>
    <t>#2-4</t>
  </si>
  <si>
    <t xml:space="preserve">
8.5x14, 80lb gloss text, 4/4 w/full bleed, fold twice to 3.5x8.5
</t>
  </si>
  <si>
    <t>#2-5</t>
  </si>
  <si>
    <t xml:space="preserve">
4x6, 80lb gloss cover, 4/4, no bleed
</t>
  </si>
  <si>
    <t>#2-6</t>
  </si>
  <si>
    <t xml:space="preserve">
4x6, 80lb gloss cover, 4/4, full bleed
</t>
  </si>
  <si>
    <t>#2-7</t>
  </si>
  <si>
    <t xml:space="preserve">
5.5x8.5, 80lb gloss cover, 4/4, full bleed
</t>
  </si>
  <si>
    <t>#2-8</t>
  </si>
  <si>
    <t xml:space="preserve">
5.5x8.5, 80lb gloss cover, 4/4 w/full bleed
</t>
  </si>
  <si>
    <t>#2-9</t>
  </si>
  <si>
    <t xml:space="preserve">
8.5x11, 80lb gloss cover, 4/4 w/full bleed
</t>
  </si>
  <si>
    <t>Folders</t>
  </si>
  <si>
    <t>#3-1</t>
  </si>
  <si>
    <t xml:space="preserve">
19.75x16.25 flat, 9x12 final size, 120lb gloss cover, 4/4 with bleed, 2-4" pockets with card slots, die cut, score and fold. Final folder size is 9x12.
</t>
  </si>
  <si>
    <t>#3-2</t>
  </si>
  <si>
    <t xml:space="preserve">
80lb patriotic blue linen cover, 16x11, 4" embossed seal with gold foil letters (include die cost in pricing). Folder has no pockets, just fold in half, Foil lettering size is 1"h x 6"w.
</t>
  </si>
  <si>
    <t>#3-3</t>
  </si>
  <si>
    <t xml:space="preserve">
80lb classic linen patriot blue cover, 9x12 with 4" pockets, gold ink 1/0
</t>
  </si>
  <si>
    <t>NCR/ Forms / Licenses</t>
  </si>
  <si>
    <t>#4-1</t>
  </si>
  <si>
    <t xml:space="preserve">
8.5x11, 4 part NCR, 1/0 black, wrapped in packs of 100
</t>
  </si>
  <si>
    <t>#4-2</t>
  </si>
  <si>
    <t xml:space="preserve">
8.5x11, 3 part NCR, 1/0 black, wrapped in packs of 100
</t>
  </si>
  <si>
    <t>#4-3</t>
  </si>
  <si>
    <t xml:space="preserve">
8.5x11, 2 part NCR, 1/1 black, wrapped in packs of 100
</t>
  </si>
  <si>
    <t>#4-4</t>
  </si>
  <si>
    <t xml:space="preserve">
8.5x11, 3 part PRTIL NCR (part of form is NCR/not entirely NCR), 1/0 black, wrapped in packs of 100. Half of the sheet is carbon and the other half is not.
</t>
  </si>
  <si>
    <t>#4-5</t>
  </si>
  <si>
    <t xml:space="preserve">
8.5" 11", 2 part NCR    with snap release on top, 1/0 black, wrapped in packs of 100
</t>
  </si>
  <si>
    <t>#4-6</t>
  </si>
  <si>
    <t xml:space="preserve">
8.5" 11", 2 part NCR, 1/0 black with sequential number in red, wrapped in packs of 100
</t>
  </si>
  <si>
    <t>#4-7</t>
  </si>
  <si>
    <t xml:space="preserve">
5 part license includes: Copy 1 Division Copy 5" x 3 3/8" NCR, 1/0 - red; Copy 2 Division Copy 5" x 3 3/8" NCR, 1/0 - red; Copy 3 Hunters Copy 5" x 3 3/8" NCR, 1/0 - white; Copy 4 Deer Tags, red six point permafiber, 7 7/16" x 3 3/8", perforated to form 4 coupons, each with a hole, numbers and Mylar strip; Copy 5 Back Tag, 5" x 3 3/8" tan six point permafiber, side one with no camo, side two camo design with camo in three shades of green and numbered with 3/8" numbers. Licenses are to be printed individually with the 5 copies having a tear-off perforation on the left side.
</t>
  </si>
  <si>
    <t>Web Offset/Sheet-Fed/Newsprint</t>
  </si>
  <si>
    <t>#5-1</t>
  </si>
  <si>
    <t xml:space="preserve">
5.5x8.5 finished size, 35lb news print, 4/4, 48pgs self cover, Saddle-stitch
</t>
  </si>
  <si>
    <t>#5-2</t>
  </si>
  <si>
    <t xml:space="preserve">
8.5x10.875" finished size, 80pg plus cover, 4/4 bleeds, 80lb gloss text -cover with AQ coating, 50lb white offset text, saddlestitch
</t>
  </si>
  <si>
    <t>#5-3</t>
  </si>
  <si>
    <t xml:space="preserve">
8.5x11 finished size, 32pg self cover, 70lb gloss recycled FSC certified paper with FSC label  4/4 bleeds with vegetabel base ink high definition (stochastic screening)  saddlestitch
</t>
  </si>
  <si>
    <t>#5-4</t>
  </si>
  <si>
    <t xml:space="preserve">
8.x11 finished size, 80lb gloss text / 80lb gloss cover, 4/4 bleeds, 24 pgs plus cover, Saddle stitch
</t>
  </si>
  <si>
    <t>Posters and Maps</t>
  </si>
  <si>
    <t>#6-1</t>
  </si>
  <si>
    <t xml:space="preserve">
11" x 17", 100lb cover gloss, 4/0, full bleed, Packaged in groups of 25 for shipment
</t>
  </si>
  <si>
    <t>#6-2</t>
  </si>
  <si>
    <t xml:space="preserve">
8.5x11, 100lb cover gloss, 4/0, Full Bleed, Packaged in groups of 25 for shipment
</t>
  </si>
  <si>
    <t>#6-3</t>
  </si>
  <si>
    <t xml:space="preserve">
24x36, 80lb cover gloss, 4/0, Full Bleed, Mounted on Foam-Core, Packaged for shipment
</t>
  </si>
  <si>
    <t>#6-4</t>
  </si>
  <si>
    <t xml:space="preserve">
22.5" x 37", 50lb. Opaque, 4/4, With bleed, Fold down to 3.75" x 9.25" ^25 maps per paper band, 150 maps per box
</t>
  </si>
  <si>
    <t>Variable Data Services/ Direct Mail Letters/Envelopes/Cards</t>
  </si>
  <si>
    <t>#7-1</t>
  </si>
  <si>
    <t xml:space="preserve">
4x6 finished size postcard, 80lb cover gloss, 2 sided, Full color, bleeds, Variable data to include address block and customers name on card.
</t>
  </si>
  <si>
    <t>#7-2</t>
  </si>
  <si>
    <t xml:space="preserve">
8.5 x 11 letter, Multiple fields of variable data, ddress field, 2 sided, 60lb text, 1/0 spot color
</t>
  </si>
  <si>
    <t>#7-3</t>
  </si>
  <si>
    <t xml:space="preserve">
5 x 7 specialty monarch envelopes, Variable data address on exterior front of envelope, Static return address.
</t>
  </si>
  <si>
    <t>#7-4</t>
  </si>
  <si>
    <t xml:space="preserve">
8.5 x 11 tri-fold brochure, 80lb cover gloss, 2 sided, Full color, Variable data throughout folded, Two wafer seals, Full mailing by vendor requested, Postal Fee's not included in quote, just preparation for mailing service.
</t>
  </si>
  <si>
    <t>#7-5</t>
  </si>
  <si>
    <t xml:space="preserve">
8.5 x 11, Multiple fields of variable data, Include address field, 2 sided, 60lb text, 1 spot color, Fold and stuff into #10 window envelope, Mail preparation processing included (no postal fee's). NCOA fee needs to be added or included.
</t>
  </si>
  <si>
    <t>Note/ Memo Pads</t>
  </si>
  <si>
    <t>#8-1</t>
  </si>
  <si>
    <t xml:space="preserve">
4.25x5.5, 20lb bond white, 1/0 black ink, 50 per pad, Chipboard backing
</t>
  </si>
  <si>
    <t>#8-2</t>
  </si>
  <si>
    <t xml:space="preserve">
5.5x8.5, 20lb bond white, 1/0 black, 50 per pad, Chipboard backing
</t>
  </si>
  <si>
    <t>#8-3</t>
  </si>
  <si>
    <t xml:space="preserve">
8.5x11, 20lb bond white, 1/0 black, 50 per pad, Chipboard backing
</t>
  </si>
  <si>
    <t>Checkstock</t>
  </si>
  <si>
    <t>#9-1</t>
  </si>
  <si>
    <t xml:space="preserve">
8.5 x 11, 24lb White Checksecur Premium Watermark, a true Fourdrinier multitone watermark, invisible florescent microfibers, fuser adhesion treatment on front and back, and chemical reagents to prevent check washing, 2/1 black, PMS 2965 on front and black backer, Numbering required.
</t>
  </si>
  <si>
    <t>#9-2</t>
  </si>
  <si>
    <t xml:space="preserve">
8.5 x 11, 24lb security grade paper, check 21 compliant, Security features include: Thermochronic lock icon, security border, upgraded design color, panto background upgrade pattern, chemical reactive paper, fluoresent fibers, security warning, border padlock icon, micro print signiture line, 1/1 Black, PMS color on front and black backer, Numbering required
</t>
  </si>
  <si>
    <t>#9-3</t>
  </si>
  <si>
    <t xml:space="preserve">
Checkstock, 24lb, 8.5 x 11, Check style perf. 2/3 down from top of page, Check on the bottom 1/3 of paper and top to the blank ^Checkstock to contain "void" notation if photocopied; Toner adhesion: reverse of check to have mini logo of the state seal as a pantograph throughout the page. Signature line on the reverse of the check portion. Standard paragraph concerning security features below the line include Void Pantograph, Warning Band, Micro Line Printing, and Security lert on back. Stock should be Docucheck Watermark Bond w/Toner Fuse/dhesion, Watermark w/invisible fluorescent fibers, visible red and blue fibers, and chemical sensitivity. One red ink consecutive number on the back of the check portion at the end that is opposite the endorsement.Numbering will be required. Checks should be wrapped in packs of 500 in a carton not to exceed 40lbs; Different color stocks will be required.
</t>
  </si>
  <si>
    <t>Security Stock Printing</t>
  </si>
  <si>
    <t>#10-1</t>
  </si>
  <si>
    <t xml:space="preserve">
Vouchers, 8.5" x 11", Printed on 24lb white MICR bond with PMS 1955 red laser inks, 2 full micro perfs (1st perf. 3 2/3" from top and 2nd perf. 7 1/3" down from top.) Testing on 1,000 each will be required prior to approval for printing due to the need of running it through printing machine @ the agency. Price should include this group of sample testing.
</t>
  </si>
  <si>
    <t>#10-2</t>
  </si>
  <si>
    <t xml:space="preserve">
8.5" x 14", 24lb green basketweave Design Secure security paper, 1/1 printing.
</t>
  </si>
  <si>
    <t>#10-3</t>
  </si>
  <si>
    <t xml:space="preserve">
28lb 8.5" x 11" with and without perforation, with 4 convert and 4 overt security features. Must abide by NSI/NSPO security requirements when used for birth certificates.
</t>
  </si>
  <si>
    <t>#10-4</t>
  </si>
  <si>
    <t xml:space="preserve">
24lb 8.5" x 11" with and without perforation, with 4 convert and 4 overt security features.
</t>
  </si>
  <si>
    <t>Specialty Printed Envelopes</t>
  </si>
  <si>
    <t>#11-1</t>
  </si>
  <si>
    <t xml:space="preserve">
9 x 12, Special Window Booklet Envelope, 28lb White Wove, Black Ink print on front (standard placement in accordance to USPS regulations)
</t>
  </si>
  <si>
    <t>#11-2</t>
  </si>
  <si>
    <t xml:space="preserve">
9 x 12, Special Window Booklet Envelope, 28lb White Wove, Full color print on front (standard placement in accordance to USPS regulations)
</t>
  </si>
  <si>
    <t>#11-3</t>
  </si>
  <si>
    <t xml:space="preserve">
4.75 x 6.5, Baronial or Monarch Envelope, 28/70lb text, Cream or White, Black Ink print on front
</t>
  </si>
  <si>
    <t>#11-4</t>
  </si>
  <si>
    <t xml:space="preserve">
4.75 x 6.5, Baronial or Monarch Envelope, 28/70lb text, Cream or White, Black Ink print on front with variable data
</t>
  </si>
  <si>
    <t>#11-5</t>
  </si>
  <si>
    <t xml:space="preserve">
5.25 x 7.25, Baronial or Monarch Envelope, 28/70lb text, Cream or White, Black Ink print on front
</t>
  </si>
  <si>
    <t>#11-6</t>
  </si>
  <si>
    <t xml:space="preserve">
5.25 x 7.25, Baronial or Monarch Envelope, 28/70lb text, Cream or White, Black Ink print on front with variable data
</t>
  </si>
  <si>
    <t>#11-7</t>
  </si>
  <si>
    <t xml:space="preserve">
24# green coin envelope, 1/0 black, 7.5”w x 3.5”h (envelope closed), Coin Envelope side seam with bangtail receipt.  Bangtail should be perfed and numbered, Two holes must be drilled through the middle of the envelope, front and back, Must have self-stick adhesive, no gum, Must have corresponding numbers on the tear-off and the envelope itself, Consecutive numbering starting with 24-00001, package in boxes of 500 ea.
</t>
  </si>
  <si>
    <t>Printed Hang Tags and Door Hangers</t>
  </si>
  <si>
    <t>#12-1</t>
  </si>
  <si>
    <t xml:space="preserve">
8.5 x 3.5 Door Hanger, 80lb cover, gloss, 4/4 bleed
</t>
  </si>
  <si>
    <t>#12-2</t>
  </si>
  <si>
    <t xml:space="preserve">
8.5 x 3.5 Door Hanger, 1/1 black, no bleed, 80lb. uncoated cover
</t>
  </si>
  <si>
    <t>#12-3</t>
  </si>
  <si>
    <t xml:space="preserve">
Handicap Tags, PMS 293C Blue, PMS 185C Red, PMS 347C Green, 23mil white ployethylene, 3.5" x 9.188", Die cut hang tag with rounded corners, numbering on both sides
</t>
  </si>
  <si>
    <t>#12-4</t>
  </si>
  <si>
    <t xml:space="preserve">
10pt vinyl yellow tag – must be weather proof, Ink – 1/1 black, Size – 4.25” x 2.25”, Finishing – Hole with metal reinforced eyelet, Clear Adhesive overlay on front, clipped corners on left, clipped corners on right
</t>
  </si>
  <si>
    <t>#12-5</t>
  </si>
  <si>
    <t xml:space="preserve">
Paper – 10 PT Permafiber Card Stock in Green, Ink – 1/1 Black ink, Size – 2.75" x 4.0", Finishing – 1/4" eyelet on left side of tag (No reinforcement) clipped corners on left
</t>
  </si>
  <si>
    <t>Tickets/Wristbands and Plastic Cards</t>
  </si>
  <si>
    <t>#13-1</t>
  </si>
  <si>
    <t xml:space="preserve">
Custom double roll tickets (standard 2,000 count). Standard ticket stock, 1" x 2" black ink, Numbered
</t>
  </si>
  <si>
    <t>#13-2</t>
  </si>
  <si>
    <t xml:space="preserve">
Custom Tyvek tear proof wrist bands, 1-spot color, Numbered, Size 1"x10", Peel off adhesive tab.
</t>
  </si>
  <si>
    <t>#13-3</t>
  </si>
  <si>
    <t xml:space="preserve">
Custom PVC 30 MilPlastic Gloss Cards. Reprintable surface on one side. Second side with writable surface (for signature). Blue base Plastic with Black Printing. Round cornered edges. Stock must run through CP 60 Data Card Printer.
</t>
  </si>
  <si>
    <t>#13-4</t>
  </si>
  <si>
    <t xml:space="preserve">
PVC 30 MilPlastic Gloss Cards, Reprintable surface on one side. Second side with writable surface (for signature). White base Plastic with Full Color Printing on both sides. Round cornered edges. Stock must run through CP 60 Data Card Printer. Magnetic strip on back side.
</t>
  </si>
  <si>
    <t>#13-5</t>
  </si>
  <si>
    <t xml:space="preserve">
Variable Id Card, Paper- 60lb text - letters / 30mil CR80/ #10 Window envelope, Ink - 4/0- letter / 4/4- ID Cards/ 1/0 black- envelope, Size- 8.5" x 11"- letters/ 7.75" x 2.625"- ID Cards/ #10 Window ^Finishing- Prescort &amp; Variable addressing match to match affixed double CR80 cards, insert into envelope
</t>
  </si>
  <si>
    <t>#13-6</t>
  </si>
  <si>
    <t xml:space="preserve">
Ticket Booklet Size: 2.625” x 3”, Stock: 110 # Colored stock, Inks: Cover 1/0 Black, Text 1/1 Black, Bindery: List Numbers in Pack on front cover, 10 tickets Per Pack, List Individual number on each ticket to correspond with numbers on cover, Perf Tickets at top, collate numbered tickets together 10 per pack plus cover and Staple the tickets and cover together and tap bind with black tape
</t>
  </si>
  <si>
    <t>Labels/Stickers/Decals/Window Cling/ Wall Graphics</t>
  </si>
  <si>
    <t>#14-1</t>
  </si>
  <si>
    <t xml:space="preserve">
3" x 3" square, Diversiprint Matte White Vinyl Permanent 8.94 Mil, 2-Black and Spot Color front, blank back/ number / cut sheet, wrap in 100's
</t>
  </si>
  <si>
    <t>#14-2</t>
  </si>
  <si>
    <t xml:space="preserve">
3" x 3", 80lb, Gloss label, Full Color front, blank back
</t>
  </si>
  <si>
    <t>#14-3</t>
  </si>
  <si>
    <t xml:space="preserve">
5" x 8" , 60lb, Gloss label, Full Color front, blank back
</t>
  </si>
  <si>
    <t>#14-4</t>
  </si>
  <si>
    <t xml:space="preserve">
18" x 24", Opaque Static Cling (Window Cling Graphic), Matte Face Adhesive Fabric, Full Color front, blank back
</t>
  </si>
  <si>
    <t>#14-5</t>
  </si>
  <si>
    <t xml:space="preserve">
24" x 36", Opaque Static Cling (Window Cling Graphic). Matte Face Adhesive Fabric, Full Color front, blank back
</t>
  </si>
  <si>
    <t>#14-6</t>
  </si>
  <si>
    <t xml:space="preserve">
18" x 24", Opaque Static Cling (Wall Graphic). Matte Adhesive Fabric, Full Color front, blank back
</t>
  </si>
  <si>
    <t>#14-7</t>
  </si>
  <si>
    <t xml:space="preserve">
24" x 36", Opaque Static Cling (Wall Graphic). Matte Adhesive Fabric, Full Color front, blank back
</t>
  </si>
  <si>
    <t>#14-8</t>
  </si>
  <si>
    <t xml:space="preserve">
1 3/4" x 1 3/4" Decal, Consecutively numbered (no missing numbers), Standard U.P.C bar-coded, Gold with Dark Green Border, Black copy on Scotchlite reflective sheeting, Packaged in continuous poly bags, 100 per box
</t>
  </si>
  <si>
    <t>#14-9</t>
  </si>
  <si>
    <t xml:space="preserve">
4.5" x 2" oval decals, decals numbered in sets of 2, 4 mil flexible vinyl with a permanent pressure sensitive adhesive that is salt water resistant. 1/0 PMS color, Ink is to be fade and salt water resistant. Decals must adhere to a service temperature range of 0 degrees F to 120 degrees F. Peel value must be 40 inches per square inch. Product must have a shelf life of two years stored at 70 degrees R.H. Product must have a useful life of three years. The product shall not show evidence of creacking, chalking, fading or lifting during the three year time span. To be Fascal 500S or equal. To be provided on a 10 x 3" strip that cna be easily removed from the strips by having a split face liner for easy application, black ink text printed on bottom of 10" x 3" strip. Text on sticker. Packaged 100 decals per pack
</t>
  </si>
  <si>
    <t>#14-10</t>
  </si>
  <si>
    <t xml:space="preserve">
Decals, Dry-seal acetate to adhere for inside glass application, 3" x 3", 4/1 color, consecutive numbering starting at R00001 with no missing numbers, all numbering should be in black ink, numbers are to be placed on the back side of the decal.  Two Standard U.P.C barcodes:  one on poly bag, one on decal.  Decals are to be placed in clear poly envelopes connected together within a box in numerical order.  Boxes are to be labeled showing permit category and the beginning and ending numbers.  Each box is to be sealed and have a sealed dispenser window.
</t>
  </si>
  <si>
    <t>#14-11</t>
  </si>
  <si>
    <t xml:space="preserve">
Custom labels for Equine specimen testing. 1/0 black no bleed, 3.25" x 8.25", Must be able to withstand various temps from room temp to freezer. The labels are applied over the caps of the horse specimens as a tamper proof and identification, therefore must not show any signs of peeling or curling. Custom surface slits for each barcode label. Consecutive barcode numbering
</t>
  </si>
  <si>
    <t>#14-12</t>
  </si>
  <si>
    <t xml:space="preserve">
Great Seal Decal. Paper- Dull Gold Foil. Ink - Embossed Gold Leaf. Size- 3.125" Diameter with Starburst. 500 roll, Perforated between labels
</t>
  </si>
  <si>
    <t>Banners/Large Format Printing/Canvas Prints/Tableskirts/Billboards</t>
  </si>
  <si>
    <t>#15-1</t>
  </si>
  <si>
    <t xml:space="preserve">
Vinyl Banner, 16 ft. L x 6ft W. Premium 15mil vinyl. Full color, Single side, 4 grommets. Banners need to be of high quality vinyl and not appear to be of cheap material.
</t>
  </si>
  <si>
    <t>#15-2</t>
  </si>
  <si>
    <t xml:space="preserve">
Vinyl Banner 24" x 36". Premium 15mil vinyl, Full color, Single side, Grommets.
</t>
  </si>
  <si>
    <t>#15-3</t>
  </si>
  <si>
    <t xml:space="preserve">
Full size logo table cover 6 ft. x 30". Colored cloth material, Seamed and hang to the floor on all four sides of the table, 1-color logo/ message printing.
</t>
  </si>
  <si>
    <t>#15-4</t>
  </si>
  <si>
    <t xml:space="preserve">
Full size logo table cover 6 ft. x 30", full color dye sublimation, wrinkle resistant, fire retardent, Seamed and hang to the floor on all four sides of the table
</t>
  </si>
  <si>
    <t>#15-5</t>
  </si>
  <si>
    <t xml:space="preserve">
Retractable Banner. Graphic size: 29.5" Wide x 78" High, Full color, Durable aluminum stand, Adjustable telescoping pole, Quick release system, Must come with carrying case, Must be free standing. Must be of strong construction and durable for continuous use.
</t>
  </si>
  <si>
    <t>#15-6</t>
  </si>
  <si>
    <t xml:space="preserve">
24" x 36" ink: 4/0 bleeds, 3mm aluminum laminate for outdoor use
</t>
  </si>
  <si>
    <t>#15-7</t>
  </si>
  <si>
    <t xml:space="preserve">
12" x 18" corrugated plastic sign. Full color. Posts required for installation into ground, 2 sided printing, No smearing, Must be high quality. with H stakes
</t>
  </si>
  <si>
    <t>#15-8</t>
  </si>
  <si>
    <t xml:space="preserve">
12" x 18" corrugated plastic sign. 1-spot color, Posts required for installation into ground, 2 sided printing, No smearing, Must be high quality. with H stakes
</t>
  </si>
  <si>
    <t>#15-9</t>
  </si>
  <si>
    <t xml:space="preserve">
2' x 3' A-frame signs on corrugated plastic. Full color, 2 sided printing, No smearing, Must be high quality
</t>
  </si>
  <si>
    <t>#15-10</t>
  </si>
  <si>
    <t xml:space="preserve">
15' X 29" feather banners, 2 ply knitted polyester, 2.125" pole sleeve that is closed on top, Full process color, Full bleed, Two-sided
</t>
  </si>
  <si>
    <t>#15-11</t>
  </si>
  <si>
    <t xml:space="preserve">
10' x 8' step and repeat banner, 14oz. Vinyl, full color, with stand
</t>
  </si>
  <si>
    <t>#15-12</t>
  </si>
  <si>
    <t xml:space="preserve">
24" x 36" ink: 4/0 bleeds, 1/8" sintra, for outdoor use
</t>
  </si>
  <si>
    <t>DMV Registration/Title Cards/Tags</t>
  </si>
  <si>
    <t>#16-1</t>
  </si>
  <si>
    <t xml:space="preserve">
REGISTRATION - Must be compliant with DMV requirements and  standards.  8.5" x 11" laser printable form with embedded 1.5" x 1" laser printable retro reflective decal. Security printing on the form portion. Security type decal. Form 28lb Laser 92 bright white printable paper. Decal - Certified retroflective material with customer watermark of DE state seal. • Security feature of retro reflective material will be destructibility (chipping apart) of the decal material when taken off the license plate.  This will show tampering of decal. • To provide Proof of Decal Durability, the Decal Retro Reflective material will be tested by a certified outside Testing Laboratory (3rd Party Testing) to make sure that the material complies with or exceeds the standards set forth by the Federal Specification LS-300C, Sheeting and Tape, Reflective: Non-exposed lens. • Adhesive on decal will be durable to withstand climate and conditions that Delaware may experience. PMS color inks, not be able to be rubbed or scratched off. Security Erasable ink will be provided in areas indicated by State.  Thermo chromatic ink. Mrico Text security in black. Black Light security print varnish watermark. Inks on Decal will anchor to the decal and pass chemical, power wash, weathering, and durability tests as required. Decal inks will have the durability desired for outdoor conditions for a period of 18 months. A widow/hole will be cut into the face of the 28lb form material and a silicone spot patch will be placed on the opposite side of the window.  The pressure sensitive retro reflective decal will be placed through the window onto the silicone spot that resides on the patch.
Embedded decal:
1. Positioned below the surface of the form and will be designed as “embedded” or “nested” below the current forms surface.  Decal will not exceed above the surface of the 28lb my more than 1 mil.
2. Will reside on a silicon spot printed on the patch in the window. 
        No piggyback decals will be allowed.  Piggybacked decal construction is when a label and liner   
        are placed on top of another liner and pasted into the window.  
3. The base patch liner material will have no gaps or wrinkles. 
4. No adhesive ooze is allowed around the edges of the base patch material (back portion).
5. Form will have no build up of slitter dust on the edges or on the construction.  Stacks of forms will not extrude slitter dust when sheets are aired out.
</t>
  </si>
  <si>
    <t>#16-2</t>
  </si>
  <si>
    <t xml:space="preserve">
MOTORCYCLE - Must be compliant with DMV requirements and  standards.  8.5" x 11" laser printable form with embedded 1.5" x 1" laser printable retro reflective decal. Security printing on the form portion. Security type decal. Form 28lb Laser 92 bright white printable paper. Decal - Certified retroflective material with customer watermark of DE state seal. • Security feature of retro reflective material will be destructibility (chipping apart) of the decal material when taken off the license plate.  This will show tampering of decal. • To provide Proof of Decal Durability, the Decal Retro Reflective material will be tested by a certified outside Testing Laboratory (3rd Party Testing) to make sure that the material complies with or exceeds the standards set forth by the Federal Specification LS-300C, Sheeting and Tape, Reflective: Non-exposed lens. • Adhesive on decal will be durable to withstand climate and conditions that Delaware may experience. PMS color inks, not be able to be rubbed or scratched off. Security Erasable ink will be provided in areas indicated by State.  Thermo chromatic ink. Mrico Text security in black. Black Light security print varnish watermark. Inks on Decal will anchor to the decal and pass chemical, power wash, weathering, and durability tests as required. Decal inks will have the durability desired for outdoor conditions for a period of 18 months. A widow/hole will be cut into the face of the 28lb form material and a silicone spot patch will be placed on the opposite side of the window.  The pressure sensitive retro reflective decal will be placed through the window onto the silicone spot that resides on the patch.
Embedded decal:
1. Positioned below the surface of the form and will be designed as “embedded” or “nested” below the current forms surface.  Decal will not exceed above the surface of the 28lb my more than 1 mil.
2. Will reside on a silicon spot printed on the patch in the window. 
        No piggyback decals will be allowed.  Piggybacked decal construction is when a label and liner   
        are placed on top of another liner and pasted into the window.  
3. The base patch liner material will have no gaps or wrinkles. 
4. No adhesive ooze is allowed around the edges of the base patch material (back portion).
5. Form will have no build up of slitter dust on the edges or on the construction.  Stacks of forms will not extrude slitter dust when sheets are aired out.
</t>
  </si>
  <si>
    <t>#16-3</t>
  </si>
  <si>
    <t xml:space="preserve">
GOLD - Must be compliant with DMV requirements and  standards.  8.5" x 11" laser printable form with embedded 1.5" x 1" laser printable retro reflective decal. Security printing on the form portion. Security type decal. Form 28lb Laser 92 bright white printable paper. Decal - Certified retroflective material with customer watermark of DE state seal. • Security feature of retro reflective material will be destructibility (chipping apart) of the decal material when taken off the license plate.  This will show tampering of decal. • To provide Proof of Decal Durability, the Decal Retro Reflective material will be tested by a certified outside Testing Laboratory (3rd Party Testing) to make sure that the material complies with or exceeds the standards set forth by the Federal Specification LS-300C, Sheeting and Tape, Reflective: Non-exposed lens. • Adhesive on decal will be durable to withstand climate and conditions that Delaware may experience. PMS color inks, not be able to be rubbed or scratched off. Security Erasable ink will be provided in areas indicated by State.  Thermo chromatic ink. Mrico Text security in black. Black Light security print varnish watermark. Inks on Decal will anchor to the decal and pass chemical, power wash, weathering, and durability tests as required. Decal inks will have the durability desired for outdoor conditions for a period of 18 months. A widow/hole will be cut into the face of the 28lb form material and a silicone spot patch will be placed on the opposite side of the window.  The pressure sensitive retro reflective decal will be placed through the window onto the silicone spot that resides on the patch.
Embedded decal:
1. Positioned below the surface of the form and will be designed as “embedded” or “nested” below the current forms surface.  Decal will not exceed above the surface of the 28lb my more than 1 mil.
2. Will reside on a silicon spot printed on the patch in the window. 
        No piggyback decals will be allowed.  Piggybacked decal construction is when a label and liner   
        are placed on top of another liner and pasted into the window.  
3. The base patch liner material will have no gaps or wrinkles. 
4. No adhesive ooze is allowed around the edges of the base patch material (back portion).
5. Form will have no build up of slitter dust on the edges or on the construction.  Stacks of forms will not extrude slitter dust when sheets are aired out.
</t>
  </si>
  <si>
    <t>#16-4</t>
  </si>
  <si>
    <t xml:space="preserve">
Titles printed on 8.5" x 11" paperSecurity features include but are not limited to Security paper features: paper mill watermarks-multi-tonal cylinder mould, Checmil Sensitivity, Security Threads, Security Fibers or Planchettes, Toner Retention, and Security background design in odometer disclosure blocks to prevent erasure or other alterations. Printed Security Features: Image Corruption (Pantographs), Microprint lines, Security Inks (reflective Flourescent, Thermochromic), High Resolution Borders, Special Numbering fonts. Security Packaging Features: Security Sealing Tapes, Coded and Special Carton Identification.
</t>
  </si>
  <si>
    <t>#16-5</t>
  </si>
  <si>
    <t xml:space="preserve">
VEHICLE - PRE-PRINTED TEMP TAGS: Vehicle tag sizes 6" x 12"  /  Motorcycle Tag sizes 4" x 7". Each unit consists of one pressure sensitive strip and one transparent write-resist overlay strip applied to a substrate to create a PERMIT. Substrate to be synthetic, no more than 8mil thick. To be able to withstand sunlight and extreme temperatures. Life expectancy of at least 60 days after issue.  There should be no evidence ofcurling or bending due to weather or other conditions. Must have plate mounting holes (1/4" diameter) center holes are 5-3/4" apart and maintain wind from highway speeds. All permits will require a consecutive alpha/numberic system (XD ######). Should contain security feature that prevents unauthorized duplication of the PERMIT. Security feature itself must self-destroy upon attempted removal from the PERMIT.  The write-resistant overlay shall repel commerially available inks and pens.     PRINT ON DEMAND TEMP TAGS: 8.5" x 11" sheet. Substrate to be synthetic, no more than 8mil thick. To be able to withstand sunlight and extreme temperatures. Life expectancy of at least 60 days after issue. Should be laminated or of sufficient strength to prevent curling, tearing or bending. POD PERMIT must be able to pass through laser printer. Perforations allow for a 5-5/8” X 11” temporary tag.  This size will be taken out of an 11” x 8-1/2” sheet. On the 5-5/8” size there will be horizontal perforation located to the bottom of the 8-1/2” dimension.  The remaining 2-7/8” shall have a vertical perforation 6-1/2” from the left on the printed side. The perforation will tear away cleanly.  No tear deviating (tearing away from the perforation). Mounting holes will be punched out at the top of the form.  The PODPERMIT hole size will be ¼” in diameter and centered on 7” left to right and located at top of PERMIT.  Hole position in the vertical will be located 1/2” from top of PODPERMIT.
</t>
  </si>
  <si>
    <t>#16-6</t>
  </si>
  <si>
    <t xml:space="preserve">
MOTORCYCLE - PRE-PRINTED TEMP TAGS: Vehicle tag sizes 6" x 12"  /  Motorcycle Tag sizes 4" x 7". Each unit consists of one pressure sensitive strip and one transparent write-resist overlay strip applied to a substrate to create a PERMIT. Substrate to be synthetic, no more than 8mil thick. To be able to withstand sunlight and extreme temperatures. Life expectancy of at least 60 days after issue.  There should be no evidence ofcurling or bending due to weather or other conditions. Must have plate mounting holes (1/4" diameter) center holes are 5-3/4" apart and maintain wind from highway speeds. All permits will require a consecutive alpha/numberic system (XD ######). Should contain security feature that prevents unauthorized duplication of the PERMIT. Security feature itself must self-destroy upon attempted removal from the PERMIT.  The write-resistant overlay shall repel commerially available inks and pens.     PRINT ON DEMAND TEMP TAGS: 8.5" x 11" sheet. Substrate to be synthetic, no more than 8mil thick. To be able to withstand sunlight and extreme temperatures. Life expectancy of at least 60 days after issue. Should be laminated or of sufficient strength to prevent curling, tearing or bending. POD PERMIT must be able to pass through laser printer. Perforations allow for a 5-5/8” X 11” temporary tag.  This size will be taken out of an 11” x 8-1/2” sheet. On the 5-5/8” size there will be horizontal perforation located to the bottom of the 8-1/2” dimension.  The remaining 2-7/8” shall have a vertical perforation 6-1/2” from the left on the printed side. The perforation will tear away cleanly.  No tear deviating (tearing away from the perforation). Mounting holes will be punched out at the top of the form.  The PODPERMIT hole size will be ¼” in diameter and centered on 7” left to right and located at top of PERMIT.  Hole position in the vertical will be located 1/2” from top of PODPERMIT.
</t>
  </si>
  <si>
    <t>#16-7</t>
  </si>
  <si>
    <t xml:space="preserve">
BLACK STOCK TAG - PRE-PRINTED TEMP TAGS: Vehicle tag sizes 6" x 12"  /  Motorcycle Tag sizes 4" x 7". Each unit consists of one pressure sensitive strip and one transparent write-resist overlay strip applied to a substrate to create a PERMIT. Substrate to be synthetic, no more than 8mil thick. To be able to withstand sunlight and extreme temperatures. Life expectancy of at least 60 days after issue.  There should be no evidence ofcurling or bending due to weather or other conditions. Must have plate mounting holes (1/4" diameter) center holes are 5-3/4" apart and maintain wind from highway speeds. All permits will require a consecutive alpha/numberic system (XD ######). Should contain security feature that prevents unauthorized duplication of the PERMIT. Security feature itself must self-destroy upon attempted removal from the PERMIT.  The write-resistant overlay shall repel commerially available inks and pens.     PRINT ON DEMAND TEMP TAGS: 8.5" x 11" sheet. Substrate to be synthetic, no more than 8mil thick. To be able to withstand sunlight and extreme temperatures. Life expectancy of at least 60 days after issue. Should be laminated or of sufficient strength to prevent curling, tearing or bending. POD PERMIT must be able to pass through laser printer. Perforations allow for a 5-5/8” X 11” temporary tag.  This size will be taken out of an 11” x 8-1/2” sheet. On the 5-5/8” size there will be horizontal perforation located to the bottom of the 8-1/2” dimension.  The remaining 2-7/8” shall have a vertical perforation 6-1/2” from the left on the printed side. The perforation will tear away cleanly.  No tear deviating (tearing away from the perforation). Mounting holes will be punched out at the top of the form.  The PODPERMIT hole size will be ¼” in diameter and centered on 7” left to right and located at top of PERMIT.  Hole position in the vertical will be located 1/2” from top of PODPERMIT.
</t>
  </si>
  <si>
    <t>Tax forms</t>
  </si>
  <si>
    <t>#17-1</t>
  </si>
  <si>
    <t xml:space="preserve">
W2's FY190086 - Paper – IRS Approved paper stock and envelope, Ink – 1/1 Black, Size – 8 ½ x 14, Finishing – Single PDF. condensed file containing all Data with quick search/index capability. Finishing -- Double parallel Fold, Perforate. This job includes paper, ink, finishing, proofs, envelopes and mailing. Must have IRS approve forms and envelopes. Changes to envelopes are possible. Must have return address on envelopes. Envelope must be IRS approved and have in Black Ink the following:          Important Tax Refund Document Enclosed, First Class presort mail. Must have the ability to mail out of country. Proofs of test data will be needed. IRS file layout required. Final production proofs will be needed. Control totals of all dollar fields will be needed. Vendor Security access to State Secure Server is required for specific vendor staff involved on job. We will need to know if vendor will subcontract due to Secure Server Access. Final vendor file to be placed on State Secure Server with the ability to print current page only. Selected vendor to attend meeting with the customer in dover, DE 
</t>
  </si>
  <si>
    <t>#17-2</t>
  </si>
  <si>
    <t xml:space="preserve">
1099r's FY190087 - Paper – IRS Approved paper stock and envelope, Ink – 1/1 Black, Size – 8.5 x 11, Single PDF. condensed file containing all Data with quick search/index capability. This job includes paper, ink, finishing, proofs, envelopes and mailing. Must have IRS approve forms and envelopes Tri-fold (change possible), stuffed, and sealed in IRS approved envelopes. Changes to envelopes are possible. Must have customer return address on envelopes. Envelope must be IRS approved and have in Black Ink the following: Important Tax Refund Document Enclosed First Class presort mail. Must have the ability to mail out of country.Proofs of test data will be needed. IRS file layout required. Final production proofs will be needed. Control totals of all dollar fields will be needed. Vendor Security access to State Secure Server is required for specific vendor staff involved on job. We will need to know if vendor will subcontract due to Secure Server Access. Final vendor file to be placed on State Secure Server with the ability to print current page only. Selected vendor to attend meeting with the customer in dover, DE 
</t>
  </si>
  <si>
    <t>#17-3</t>
  </si>
  <si>
    <t xml:space="preserve">
1099 Misc FY190088 - Paper – IRS Approved paper stock and envelope, Ink – 1/1 Black, Size – 8.5 x 11, Finishing – Trifold, Single PDF. condensed file containing all Data with quick search/index capability. This job includes paper, ink, finishing, proofs, envelopes and mailing. Must have IRS approve forms and envelopes. Tri-fold (change possible), stuffed and sealed in IRS approved envelopes. Changes to envelopes are possible. Must have customer return address on envelopes. Envelope must be IRS approved and have in Black Ink the following: Important Tax Refund Document Enclosed, First Class presort mail. Must have the ability to mail out of country. Proofs of test data will be needed. IRS file layout required. Final production proofs will be needed.
Control totals of all dollar fields will be needed. Vendor Security access to State Secure Server is required for specific vendor staff involved on job. We will need to know if vendor will subcontract due to Secure Server Access. Final vendor file to be placed on State Secure Server with the ability to print current page only. Selected vendor to attend meeting with the customer in Dover, DE 
</t>
  </si>
  <si>
    <t>#17-4</t>
  </si>
  <si>
    <t xml:space="preserve">
1095B FY190089 - Paper – IRS Approved paper stock and envelope. Ink – 2/2 Black, Size – 8.5 x 11, Finishing – Trifold, This job includes paper, ink, finishing, proofs, envelopes and mailing. Informational sheet will be included with 1095B. Must have IRS approved forms and envelopes. Tri-fold (change possible), stuffed and sealed in IRS approved envelopes. Changes to envelopes is possible.
Must have customer return address on envelopes. Envelope must be IRS approved and have in Black Ink the following: Important Tax Refund Document Enclosed, First Class presort mail. Must have the ability to mail "Out of Country". Proofs of test date will be needed. IRS file layout required. Final production proofs will be needed. Control totals of all dollar fields will be needed. Vendor Security access to State Secure Server is required for specific vendor staff involved on job. We will need to know if vendor will subcontract due to Secure Service Access. Final vendor file to be placed on State Secure Server with the ability to print current page only. Selected vendor to attend meeting with the customer in dover, DE 
</t>
  </si>
  <si>
    <t>#17-5</t>
  </si>
  <si>
    <t xml:space="preserve">
Retiree CAS FY190090- Paper – 70lb offset, Ink – 2/1 Royal blue and black, Size – 18 x 11, This would include printing on a 2/1 on 18 x 11, 70lb offset.   Laser programming and set-up.  Additional laser program - hourly.  Det letter text.  Pre edit reformat and process.  Samples. Resort. Laser Version Changes, Audits, Duplex laser personalization.  Special Folding, stamp affix online and hi hg spreed insert - basic sort. Multiple pension plans, some with unique statements. Stuffed and Sealed in 9"w x 6" h window envelope, stacked in flats and mailed. Changes to envelopes are possible. Must have customer return address on envelopes. Vendor will be responsible for mailing documents with a mailing date to be determined. First Class presort mail. Vendor must provide separate mailing cost for each order. Must have the ability to mail "Out of Country". Proofs of test date will be needed. Final production proofs will be needed. Perforated Return Form needed on last page of document. Vendor Security access to State Secure Server is required for specific vendor staff involved on job. We will need to know if vendor will subcontract due to Secure Server Access.
Final vendor file to be placed on State Secure Server with the ability to print current page only. Selected vendor to attend meeting with the customer in dover, DE 
</t>
  </si>
  <si>
    <t>#17-6</t>
  </si>
  <si>
    <t xml:space="preserve">
Active CAS 1 - FY190091- Paper – 70lb white text, Ink – 2/1 Royal blue and black, Size – 12 x 28, This would include printing on a 12 x 28, 1 up form printing 2/1 on 70lb white text.  Laser programming and set-up.  Additional laser program - hourly.  Det letter text.  Pre edit reformat and process.  Samples. Resort. Laser Version Changes, Audits, Duplex laser personalization.  Special Folding, stamp affix online and hi hg spreed insert - basic sort. Mulitple pension plans, some with unique statements. Stuffed and Sealed in 9"w x 6"h window envelope, stacked in flats and mailed. Changes to envelopes are possible. Must have customer return address on envelopes. First Class presort mail. Vendor must provide separated mailing cost for each work order. Must have the ability to mail out of country. Proofs of test data will be needed. Final production proofs will be needed. Perforated Return Form needed on last page of document. Vendor Security access to State Secure Server is required for specific vendor staff involved on job. We will need to know if vendor will subcontract due to Secure Server Access. Final vendor file to be placed on State Secure Server with the ability to print current page only. Selected vendor to attend meeting with the customer in dover, DE 
</t>
  </si>
  <si>
    <t>#17-7</t>
  </si>
  <si>
    <t xml:space="preserve">
Active CS 2- FY190092- Paper – 70lb white text, Ink – 2/1 Royal blue and black, Size – 12 x 28, Finishing – See notes below, This would include printing on a 12 x 28, 1 up form printing 2/1 on 70lb white text.  Laser programming and set-up.  dditional laser program - hourly.  Det letter text.  Pre edit reformat and process.  Samples. Resort. Laser Version Changes, udits, Duplex laser personalization. Special Folding, stamp affix online and hi hg spreed insert - basic sort. Mulitple pension plans, some with unique statements.
Stuffed and Sealed in 9"w x 6"h window envelope, stacked in flats and mailed. Changes to envelopes are possible.
Must have customer return address on envelopes. First Class presort mail. Vendor must provide separated mailing cost for each work order. Must have the ability to mail out of country. Proofs of test data will be needed. Final production proofs will be needed. Perforated Return Form needed on last page of document. Vendor Security access to State Secure Server is required for specific vendor staff involved on job. We will need to know if vendor will subcontract due to Secure Server ccess.
Final vendor file to be placed on State Secure Server with the ability to print current page only.
Selected vendor to attend meeting with the customer in dover, DE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</si>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</sst>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8" x14ac:knownFonts="1">
    <font>
      <sz val="12"/>
      <color rgb="FF000000"/>
      <name val="Arial"/>
    </font>
    <font>
      <b/>
      <sz val="22"/>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1">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center" vertical="center" wrapText="1"/>
    </xf>
    <xf numFmtId="0" fontId="3" fillId="4" borderId="0" xfId="0" applyFont="1" applyFill="1" applyAlignment="1">
      <alignment horizontal="center" vertical="center" wrapText="1"/>
    </xf>
    <xf numFmtId="0" fontId="0" fillId="2" borderId="0" xfId="0" applyFill="1" applyAlignment="1">
      <alignment horizontal="center" vertical="center" wrapText="1"/>
    </xf>
    <xf numFmtId="0" fontId="3" fillId="5"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2" fillId="6" borderId="0" xfId="0" applyFont="1" applyFill="1" applyAlignment="1">
      <alignment horizontal="center" vertical="center" wrapText="1"/>
    </xf>
    <xf numFmtId="164" fontId="2"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cellXfs>
  <cellStyles count="1">
    <cellStyle name="Normal" xfId="0" builtinId="0"/>
  </cellStyles>
  <dxfs count="43">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2" sqref="B12:E12"/>
    </sheetView>
  </sheetViews>
  <sheetFormatPr defaultRowHeight="15.5" x14ac:dyDescent="0.35"/>
  <cols>
    <col min="2" max="5" width="25" customWidth="1"/>
    <col min="702" max="702" width="9.07421875" hidden="1"/>
  </cols>
  <sheetData>
    <row r="2" spans="2:5" ht="80" customHeight="1" x14ac:dyDescent="0.35"/>
    <row r="8" spans="2:5" ht="32" customHeight="1" x14ac:dyDescent="0.35">
      <c r="B8" s="18" t="s">
        <v>1</v>
      </c>
      <c r="C8" s="19"/>
      <c r="D8" s="19"/>
      <c r="E8" s="19"/>
    </row>
    <row r="10" spans="2:5" ht="28" x14ac:dyDescent="0.35">
      <c r="B10" s="2" t="s">
        <v>2</v>
      </c>
    </row>
    <row r="12" spans="2:5" ht="400" customHeight="1" x14ac:dyDescent="0.35">
      <c r="B12" s="20" t="s">
        <v>3</v>
      </c>
      <c r="C12" s="20"/>
      <c r="D12" s="20"/>
      <c r="E12" s="20"/>
    </row>
    <row r="702" spans="702:702" x14ac:dyDescent="0.35">
      <c r="ZZ702" s="1" t="s">
        <v>0</v>
      </c>
    </row>
  </sheetData>
  <sheetProtection password="E36C" sheet="1" objects="1" scenarios="1" insertHyperlinks="0"/>
  <mergeCells count="2">
    <mergeCell ref="B8:E8"/>
    <mergeCell ref="B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65"/>
  <sheetViews>
    <sheetView workbookViewId="0">
      <pane xSplit="6" ySplit="5" topLeftCell="G6" activePane="bottomRight" state="frozen"/>
      <selection pane="topRight"/>
      <selection pane="bottomLeft"/>
      <selection pane="bottomRight" activeCell="J165" sqref="J165"/>
    </sheetView>
  </sheetViews>
  <sheetFormatPr defaultRowHeight="15.5" x14ac:dyDescent="0.35"/>
  <cols>
    <col min="2" max="2" width="30" customWidth="1"/>
    <col min="3" max="3" width="5" hidden="1" customWidth="1"/>
    <col min="4" max="5" width="10" customWidth="1"/>
    <col min="6" max="6" width="50" customWidth="1"/>
    <col min="7" max="10" width="15" customWidth="1"/>
  </cols>
  <sheetData>
    <row r="2" spans="2:10" ht="28" x14ac:dyDescent="0.35">
      <c r="B2" s="2" t="s">
        <v>4</v>
      </c>
    </row>
    <row r="3" spans="2:10" ht="32" customHeight="1" x14ac:dyDescent="0.35">
      <c r="B3" s="3" t="str">
        <f ca="1">IF((COUNTIF(B7:B164, "Error*") + COUNTIF(G3:I3, "Error*")) &gt; 0, "Error: Check cell(s)" &amp;IF(COUNTIF(B7:B164, "Error*") &gt; 0, (" " &amp; ADDRESS(7 + MATCH("Error*", B7:B164, 0) - 1, COLUMN(), 4)), "") &amp; IF(COUNTIF(G3:I3, "Error*") &gt; 0, (" " &amp; ADDRESS(ROW(), 7 + MATCH("Error*", G3:I3, 0) - 1, 4)), ""), "Success: All data is valid!")</f>
        <v>Success: All data is valid!</v>
      </c>
      <c r="C3" s="5"/>
      <c r="D3" s="5"/>
      <c r="E3" s="5"/>
      <c r="F3" s="5"/>
      <c r="G3" s="5" t="str">
        <f>IFERROR("Error: Cell " &amp; ADDRESS((7 + MATCH(FALSE, INDEX(NOT(NOT(ISNUMBER(G7:G164)) * NOT(ISBLANK(G7:G164))), 0), 0) - 1), COLUMN(), 4) &amp; " must be Numeric", "")</f>
        <v/>
      </c>
      <c r="H3" s="5" t="str">
        <f>IFERROR("Error: Cell " &amp; ADDRESS((7 + MATCH(FALSE, INDEX(NOT(NOT(ISNUMBER(H7:H164)) * NOT(ISBLANK(H7:H164))), 0), 0) - 1), COLUMN(), 4) &amp; " must be Numeric", "")</f>
        <v/>
      </c>
      <c r="I3" s="5" t="str">
        <f>IFERROR("Error: Cell " &amp; ADDRESS((7 + MATCH(FALSE, INDEX(NOT(NOT(ISNUMBER(I7:I164)) * NOT(ISBLANK(I7:I164))), 0), 0) - 1), COLUMN(), 4) &amp; " must be Numeric", "")</f>
        <v/>
      </c>
      <c r="J3" s="5"/>
    </row>
    <row r="4" spans="2:10" ht="25" customHeight="1" x14ac:dyDescent="0.35">
      <c r="B4" s="1"/>
      <c r="C4" s="1"/>
      <c r="D4" s="1"/>
      <c r="E4" s="1"/>
      <c r="F4" s="1"/>
      <c r="G4" s="7" t="s">
        <v>5</v>
      </c>
      <c r="H4" s="7" t="s">
        <v>5</v>
      </c>
      <c r="I4" s="7" t="s">
        <v>5</v>
      </c>
      <c r="J4" s="1"/>
    </row>
    <row r="5" spans="2:10" ht="40" customHeight="1" x14ac:dyDescent="0.35">
      <c r="B5" s="4" t="s">
        <v>6</v>
      </c>
      <c r="C5" s="4"/>
      <c r="D5" s="6" t="s">
        <v>7</v>
      </c>
      <c r="E5" s="4" t="s">
        <v>8</v>
      </c>
      <c r="F5" s="4" t="s">
        <v>9</v>
      </c>
      <c r="G5" s="6" t="s">
        <v>10</v>
      </c>
      <c r="H5" s="6" t="s">
        <v>11</v>
      </c>
      <c r="I5" s="6" t="s">
        <v>12</v>
      </c>
      <c r="J5" s="4" t="s">
        <v>13</v>
      </c>
    </row>
    <row r="6" spans="2:10" hidden="1" x14ac:dyDescent="0.35">
      <c r="B6" s="1" t="s">
        <v>14</v>
      </c>
      <c r="C6" s="1" t="s">
        <v>15</v>
      </c>
      <c r="D6" s="1" t="s">
        <v>16</v>
      </c>
      <c r="E6" s="1" t="s">
        <v>17</v>
      </c>
      <c r="F6" s="1" t="s">
        <v>18</v>
      </c>
      <c r="G6" s="1" t="s">
        <v>19</v>
      </c>
      <c r="H6" s="1" t="s">
        <v>20</v>
      </c>
      <c r="I6" s="1" t="s">
        <v>21</v>
      </c>
      <c r="J6" s="1" t="s">
        <v>22</v>
      </c>
    </row>
    <row r="7" spans="2:10" ht="50" customHeight="1" x14ac:dyDescent="0.35">
      <c r="B7" s="8" t="s">
        <v>23</v>
      </c>
      <c r="C7" s="1"/>
      <c r="D7" s="1"/>
      <c r="E7" s="1"/>
      <c r="F7" s="1"/>
      <c r="G7" s="1"/>
      <c r="H7" s="1"/>
      <c r="I7" s="1"/>
      <c r="J7" s="1"/>
    </row>
    <row r="8" spans="2:10" ht="108" x14ac:dyDescent="0.35">
      <c r="B8" s="10" t="str">
        <f t="shared" ref="B8:B16" ca="1" si="0">IF(D8 = "No Bid", IFERROR("Error: Clear values for '" &amp; INDIRECT(ADDRESS(5, (7 + MATCH(TRUE, INDEX(NOT(ISBLANK(G8:I8)), 0, 0), 0) - 1))) &amp; "' in cell " &amp; ADDRESS(ROW(), (7 + MATCH(TRUE, INDEX(NOT(ISBLANK(G8:I8)), 0, 0), 0) - 1), 4) &amp; " or select 'Bid'", "Not Bidding"), IF(D8 = "Bid", IFERROR("Error: Missing value for '" &amp; INDIRECT(ADDRESS(5, (7 + MATCH(TRUE, INDEX(ISBLANK(G8:I8), 0, 0), 0) - 1))) &amp; "' in cell " &amp; ADDRESS(ROW(), (7 + MATCH(TRUE, INDEX(ISBLANK(G8:I8), 0, 0), 0) - 1), 4), "Success: All values provided"), "Error: Invalid Bid/No Bid Decision"))</f>
        <v>Not Bidding</v>
      </c>
      <c r="C8" s="11">
        <v>3058226</v>
      </c>
      <c r="D8" s="12" t="s">
        <v>24</v>
      </c>
      <c r="E8" s="11" t="s">
        <v>25</v>
      </c>
      <c r="F8" s="13" t="s">
        <v>26</v>
      </c>
      <c r="G8" s="9"/>
      <c r="H8" s="14"/>
      <c r="I8" s="9"/>
      <c r="J8" s="15" t="str">
        <f t="shared" ref="J8:J16" si="1">IFERROR(IF(ISBLANK(H8), NA(), H8), "-")</f>
        <v>-</v>
      </c>
    </row>
    <row r="9" spans="2:10" ht="90" x14ac:dyDescent="0.35">
      <c r="B9" s="10" t="str">
        <f t="shared" ca="1" si="0"/>
        <v>Not Bidding</v>
      </c>
      <c r="C9" s="11">
        <v>3058227</v>
      </c>
      <c r="D9" s="12" t="s">
        <v>24</v>
      </c>
      <c r="E9" s="11" t="s">
        <v>27</v>
      </c>
      <c r="F9" s="13" t="s">
        <v>28</v>
      </c>
      <c r="G9" s="9"/>
      <c r="H9" s="14"/>
      <c r="I9" s="9"/>
      <c r="J9" s="15" t="str">
        <f t="shared" si="1"/>
        <v>-</v>
      </c>
    </row>
    <row r="10" spans="2:10" ht="90" x14ac:dyDescent="0.35">
      <c r="B10" s="10" t="str">
        <f t="shared" ca="1" si="0"/>
        <v>Not Bidding</v>
      </c>
      <c r="C10" s="11">
        <v>3058228</v>
      </c>
      <c r="D10" s="12" t="s">
        <v>24</v>
      </c>
      <c r="E10" s="11" t="s">
        <v>29</v>
      </c>
      <c r="F10" s="13" t="s">
        <v>30</v>
      </c>
      <c r="G10" s="9"/>
      <c r="H10" s="14"/>
      <c r="I10" s="9"/>
      <c r="J10" s="15" t="str">
        <f t="shared" si="1"/>
        <v>-</v>
      </c>
    </row>
    <row r="11" spans="2:10" ht="90" x14ac:dyDescent="0.35">
      <c r="B11" s="10" t="str">
        <f t="shared" ca="1" si="0"/>
        <v>Not Bidding</v>
      </c>
      <c r="C11" s="11">
        <v>3058229</v>
      </c>
      <c r="D11" s="12" t="s">
        <v>24</v>
      </c>
      <c r="E11" s="11" t="s">
        <v>31</v>
      </c>
      <c r="F11" s="13" t="s">
        <v>32</v>
      </c>
      <c r="G11" s="9"/>
      <c r="H11" s="14"/>
      <c r="I11" s="9"/>
      <c r="J11" s="15" t="str">
        <f t="shared" si="1"/>
        <v>-</v>
      </c>
    </row>
    <row r="12" spans="2:10" ht="90" x14ac:dyDescent="0.35">
      <c r="B12" s="10" t="str">
        <f t="shared" ca="1" si="0"/>
        <v>Not Bidding</v>
      </c>
      <c r="C12" s="11">
        <v>3058230</v>
      </c>
      <c r="D12" s="12" t="s">
        <v>24</v>
      </c>
      <c r="E12" s="11" t="s">
        <v>33</v>
      </c>
      <c r="F12" s="13" t="s">
        <v>34</v>
      </c>
      <c r="G12" s="9"/>
      <c r="H12" s="14"/>
      <c r="I12" s="9"/>
      <c r="J12" s="15" t="str">
        <f t="shared" si="1"/>
        <v>-</v>
      </c>
    </row>
    <row r="13" spans="2:10" ht="252" x14ac:dyDescent="0.35">
      <c r="B13" s="10" t="str">
        <f t="shared" ca="1" si="0"/>
        <v>Not Bidding</v>
      </c>
      <c r="C13" s="11">
        <v>3058231</v>
      </c>
      <c r="D13" s="12" t="s">
        <v>24</v>
      </c>
      <c r="E13" s="11" t="s">
        <v>35</v>
      </c>
      <c r="F13" s="13" t="s">
        <v>36</v>
      </c>
      <c r="G13" s="9"/>
      <c r="H13" s="14"/>
      <c r="I13" s="9"/>
      <c r="J13" s="15" t="str">
        <f t="shared" si="1"/>
        <v>-</v>
      </c>
    </row>
    <row r="14" spans="2:10" ht="180" x14ac:dyDescent="0.35">
      <c r="B14" s="10" t="str">
        <f t="shared" ca="1" si="0"/>
        <v>Not Bidding</v>
      </c>
      <c r="C14" s="11">
        <v>3058232</v>
      </c>
      <c r="D14" s="12" t="s">
        <v>24</v>
      </c>
      <c r="E14" s="11" t="s">
        <v>37</v>
      </c>
      <c r="F14" s="13" t="s">
        <v>38</v>
      </c>
      <c r="G14" s="9"/>
      <c r="H14" s="14"/>
      <c r="I14" s="9"/>
      <c r="J14" s="15" t="str">
        <f t="shared" si="1"/>
        <v>-</v>
      </c>
    </row>
    <row r="15" spans="2:10" ht="144" x14ac:dyDescent="0.35">
      <c r="B15" s="10" t="str">
        <f t="shared" ca="1" si="0"/>
        <v>Not Bidding</v>
      </c>
      <c r="C15" s="11">
        <v>3058233</v>
      </c>
      <c r="D15" s="12" t="s">
        <v>24</v>
      </c>
      <c r="E15" s="11" t="s">
        <v>39</v>
      </c>
      <c r="F15" s="13" t="s">
        <v>40</v>
      </c>
      <c r="G15" s="9"/>
      <c r="H15" s="14"/>
      <c r="I15" s="9"/>
      <c r="J15" s="15" t="str">
        <f t="shared" si="1"/>
        <v>-</v>
      </c>
    </row>
    <row r="16" spans="2:10" ht="90" x14ac:dyDescent="0.35">
      <c r="B16" s="10" t="str">
        <f t="shared" ca="1" si="0"/>
        <v>Not Bidding</v>
      </c>
      <c r="C16" s="11">
        <v>3058234</v>
      </c>
      <c r="D16" s="12" t="s">
        <v>24</v>
      </c>
      <c r="E16" s="11" t="s">
        <v>41</v>
      </c>
      <c r="F16" s="13" t="s">
        <v>42</v>
      </c>
      <c r="G16" s="9"/>
      <c r="H16" s="14"/>
      <c r="I16" s="9"/>
      <c r="J16" s="15" t="str">
        <f t="shared" si="1"/>
        <v>-</v>
      </c>
    </row>
    <row r="17" spans="2:10" ht="50" customHeight="1" x14ac:dyDescent="0.35">
      <c r="B17" s="4" t="s">
        <v>43</v>
      </c>
      <c r="C17" s="16"/>
      <c r="D17" s="16"/>
      <c r="E17" s="16"/>
      <c r="F17" s="16"/>
      <c r="G17" s="16"/>
      <c r="H17" s="17"/>
      <c r="I17" s="16"/>
      <c r="J17" s="17">
        <f>SUM(J8:J16)</f>
        <v>0</v>
      </c>
    </row>
    <row r="19" spans="2:10" ht="50" customHeight="1" x14ac:dyDescent="0.35">
      <c r="B19" s="8" t="s">
        <v>44</v>
      </c>
      <c r="C19" s="1"/>
      <c r="D19" s="1"/>
      <c r="E19" s="1"/>
      <c r="F19" s="1"/>
      <c r="G19" s="1"/>
      <c r="H19" s="1"/>
      <c r="I19" s="1"/>
      <c r="J19" s="1"/>
    </row>
    <row r="20" spans="2:10" ht="90" x14ac:dyDescent="0.35">
      <c r="B20" s="10" t="str">
        <f t="shared" ref="B20:B28" ca="1" si="2">IF(D20 = "No Bid", IFERROR("Error: Clear values for '" &amp; INDIRECT(ADDRESS(5, (7 + MATCH(TRUE, INDEX(NOT(ISBLANK(G20:I20)), 0, 0), 0) - 1))) &amp; "' in cell " &amp; ADDRESS(ROW(), (7 + MATCH(TRUE, INDEX(NOT(ISBLANK(G20:I20)), 0, 0), 0) - 1), 4) &amp; " or select 'Bid'", "Not Bidding"), IF(D20 = "Bid", IFERROR("Error: Missing value for '" &amp; INDIRECT(ADDRESS(5, (7 + MATCH(TRUE, INDEX(ISBLANK(G20:I20), 0, 0), 0) - 1))) &amp; "' in cell " &amp; ADDRESS(ROW(), (7 + MATCH(TRUE, INDEX(ISBLANK(G20:I20), 0, 0), 0) - 1), 4), "Success: All values provided"), "Error: Invalid Bid/No Bid Decision"))</f>
        <v>Not Bidding</v>
      </c>
      <c r="C20" s="11">
        <v>3058235</v>
      </c>
      <c r="D20" s="12" t="s">
        <v>24</v>
      </c>
      <c r="E20" s="11" t="s">
        <v>45</v>
      </c>
      <c r="F20" s="13" t="s">
        <v>46</v>
      </c>
      <c r="G20" s="9"/>
      <c r="H20" s="14"/>
      <c r="I20" s="9"/>
      <c r="J20" s="15" t="str">
        <f t="shared" ref="J20:J28" si="3">IFERROR(IF(ISBLANK(H20), NA(), H20), "-")</f>
        <v>-</v>
      </c>
    </row>
    <row r="21" spans="2:10" ht="90" x14ac:dyDescent="0.35">
      <c r="B21" s="10" t="str">
        <f t="shared" ca="1" si="2"/>
        <v>Not Bidding</v>
      </c>
      <c r="C21" s="11">
        <v>3058236</v>
      </c>
      <c r="D21" s="12" t="s">
        <v>24</v>
      </c>
      <c r="E21" s="11" t="s">
        <v>47</v>
      </c>
      <c r="F21" s="13" t="s">
        <v>48</v>
      </c>
      <c r="G21" s="9"/>
      <c r="H21" s="14"/>
      <c r="I21" s="9"/>
      <c r="J21" s="15" t="str">
        <f t="shared" si="3"/>
        <v>-</v>
      </c>
    </row>
    <row r="22" spans="2:10" ht="90" x14ac:dyDescent="0.35">
      <c r="B22" s="10" t="str">
        <f t="shared" ca="1" si="2"/>
        <v>Not Bidding</v>
      </c>
      <c r="C22" s="11">
        <v>3058237</v>
      </c>
      <c r="D22" s="12" t="s">
        <v>24</v>
      </c>
      <c r="E22" s="11" t="s">
        <v>49</v>
      </c>
      <c r="F22" s="13" t="s">
        <v>50</v>
      </c>
      <c r="G22" s="9"/>
      <c r="H22" s="14"/>
      <c r="I22" s="9"/>
      <c r="J22" s="15" t="str">
        <f t="shared" si="3"/>
        <v>-</v>
      </c>
    </row>
    <row r="23" spans="2:10" ht="108" x14ac:dyDescent="0.35">
      <c r="B23" s="10" t="str">
        <f t="shared" ca="1" si="2"/>
        <v>Not Bidding</v>
      </c>
      <c r="C23" s="11">
        <v>3058238</v>
      </c>
      <c r="D23" s="12" t="s">
        <v>24</v>
      </c>
      <c r="E23" s="11" t="s">
        <v>51</v>
      </c>
      <c r="F23" s="13" t="s">
        <v>52</v>
      </c>
      <c r="G23" s="9"/>
      <c r="H23" s="14"/>
      <c r="I23" s="9"/>
      <c r="J23" s="15" t="str">
        <f t="shared" si="3"/>
        <v>-</v>
      </c>
    </row>
    <row r="24" spans="2:10" ht="90" x14ac:dyDescent="0.35">
      <c r="B24" s="10" t="str">
        <f t="shared" ca="1" si="2"/>
        <v>Not Bidding</v>
      </c>
      <c r="C24" s="11">
        <v>3058239</v>
      </c>
      <c r="D24" s="12" t="s">
        <v>24</v>
      </c>
      <c r="E24" s="11" t="s">
        <v>53</v>
      </c>
      <c r="F24" s="13" t="s">
        <v>54</v>
      </c>
      <c r="G24" s="9"/>
      <c r="H24" s="14"/>
      <c r="I24" s="9"/>
      <c r="J24" s="15" t="str">
        <f t="shared" si="3"/>
        <v>-</v>
      </c>
    </row>
    <row r="25" spans="2:10" ht="90" x14ac:dyDescent="0.35">
      <c r="B25" s="10" t="str">
        <f t="shared" ca="1" si="2"/>
        <v>Not Bidding</v>
      </c>
      <c r="C25" s="11">
        <v>3058240</v>
      </c>
      <c r="D25" s="12" t="s">
        <v>24</v>
      </c>
      <c r="E25" s="11" t="s">
        <v>55</v>
      </c>
      <c r="F25" s="13" t="s">
        <v>56</v>
      </c>
      <c r="G25" s="9"/>
      <c r="H25" s="14"/>
      <c r="I25" s="9"/>
      <c r="J25" s="15" t="str">
        <f t="shared" si="3"/>
        <v>-</v>
      </c>
    </row>
    <row r="26" spans="2:10" ht="90" x14ac:dyDescent="0.35">
      <c r="B26" s="10" t="str">
        <f t="shared" ca="1" si="2"/>
        <v>Not Bidding</v>
      </c>
      <c r="C26" s="11">
        <v>3058241</v>
      </c>
      <c r="D26" s="12" t="s">
        <v>24</v>
      </c>
      <c r="E26" s="11" t="s">
        <v>57</v>
      </c>
      <c r="F26" s="13" t="s">
        <v>58</v>
      </c>
      <c r="G26" s="9"/>
      <c r="H26" s="14"/>
      <c r="I26" s="9"/>
      <c r="J26" s="15" t="str">
        <f t="shared" si="3"/>
        <v>-</v>
      </c>
    </row>
    <row r="27" spans="2:10" ht="90" x14ac:dyDescent="0.35">
      <c r="B27" s="10" t="str">
        <f t="shared" ca="1" si="2"/>
        <v>Not Bidding</v>
      </c>
      <c r="C27" s="11">
        <v>3058242</v>
      </c>
      <c r="D27" s="12" t="s">
        <v>24</v>
      </c>
      <c r="E27" s="11" t="s">
        <v>59</v>
      </c>
      <c r="F27" s="13" t="s">
        <v>60</v>
      </c>
      <c r="G27" s="9"/>
      <c r="H27" s="14"/>
      <c r="I27" s="9"/>
      <c r="J27" s="15" t="str">
        <f t="shared" si="3"/>
        <v>-</v>
      </c>
    </row>
    <row r="28" spans="2:10" ht="90" x14ac:dyDescent="0.35">
      <c r="B28" s="10" t="str">
        <f t="shared" ca="1" si="2"/>
        <v>Not Bidding</v>
      </c>
      <c r="C28" s="11">
        <v>3058243</v>
      </c>
      <c r="D28" s="12" t="s">
        <v>24</v>
      </c>
      <c r="E28" s="11" t="s">
        <v>61</v>
      </c>
      <c r="F28" s="13" t="s">
        <v>62</v>
      </c>
      <c r="G28" s="9"/>
      <c r="H28" s="14"/>
      <c r="I28" s="9"/>
      <c r="J28" s="15" t="str">
        <f t="shared" si="3"/>
        <v>-</v>
      </c>
    </row>
    <row r="29" spans="2:10" ht="50" customHeight="1" x14ac:dyDescent="0.35">
      <c r="B29" s="4" t="s">
        <v>43</v>
      </c>
      <c r="C29" s="16"/>
      <c r="D29" s="16"/>
      <c r="E29" s="16"/>
      <c r="F29" s="16"/>
      <c r="G29" s="16"/>
      <c r="H29" s="17"/>
      <c r="I29" s="16"/>
      <c r="J29" s="17">
        <f>SUM(J20:J28)</f>
        <v>0</v>
      </c>
    </row>
    <row r="31" spans="2:10" ht="50" customHeight="1" x14ac:dyDescent="0.35">
      <c r="B31" s="8" t="s">
        <v>63</v>
      </c>
      <c r="C31" s="1"/>
      <c r="D31" s="1"/>
      <c r="E31" s="1"/>
      <c r="F31" s="1"/>
      <c r="G31" s="1"/>
      <c r="H31" s="1"/>
      <c r="I31" s="1"/>
      <c r="J31" s="1"/>
    </row>
    <row r="32" spans="2:10" ht="144" x14ac:dyDescent="0.35">
      <c r="B32" s="10" t="str">
        <f ca="1">IF(D32 = "No Bid", IFERROR("Error: Clear values for '" &amp; INDIRECT(ADDRESS(5, (7 + MATCH(TRUE, INDEX(NOT(ISBLANK(G32:I32)), 0, 0), 0) - 1))) &amp; "' in cell " &amp; ADDRESS(ROW(), (7 + MATCH(TRUE, INDEX(NOT(ISBLANK(G32:I32)), 0, 0), 0) - 1), 4) &amp; " or select 'Bid'", "Not Bidding"), IF(D32 = "Bid", IFERROR("Error: Missing value for '" &amp; INDIRECT(ADDRESS(5, (7 + MATCH(TRUE, INDEX(ISBLANK(G32:I32), 0, 0), 0) - 1))) &amp; "' in cell " &amp; ADDRESS(ROW(), (7 + MATCH(TRUE, INDEX(ISBLANK(G32:I32), 0, 0), 0) - 1), 4), "Success: All values provided"), "Error: Invalid Bid/No Bid Decision"))</f>
        <v>Not Bidding</v>
      </c>
      <c r="C32" s="11">
        <v>3058244</v>
      </c>
      <c r="D32" s="12" t="s">
        <v>24</v>
      </c>
      <c r="E32" s="11" t="s">
        <v>64</v>
      </c>
      <c r="F32" s="13" t="s">
        <v>65</v>
      </c>
      <c r="G32" s="9"/>
      <c r="H32" s="14"/>
      <c r="I32" s="9"/>
      <c r="J32" s="15" t="str">
        <f>IFERROR(IF(ISBLANK(H32), NA(), H32), "-")</f>
        <v>-</v>
      </c>
    </row>
    <row r="33" spans="2:10" ht="144" x14ac:dyDescent="0.35">
      <c r="B33" s="10" t="str">
        <f ca="1">IF(D33 = "No Bid", IFERROR("Error: Clear values for '" &amp; INDIRECT(ADDRESS(5, (7 + MATCH(TRUE, INDEX(NOT(ISBLANK(G33:I33)), 0, 0), 0) - 1))) &amp; "' in cell " &amp; ADDRESS(ROW(), (7 + MATCH(TRUE, INDEX(NOT(ISBLANK(G33:I33)), 0, 0), 0) - 1), 4) &amp; " or select 'Bid'", "Not Bidding"), IF(D33 = "Bid", IFERROR("Error: Missing value for '" &amp; INDIRECT(ADDRESS(5, (7 + MATCH(TRUE, INDEX(ISBLANK(G33:I33), 0, 0), 0) - 1))) &amp; "' in cell " &amp; ADDRESS(ROW(), (7 + MATCH(TRUE, INDEX(ISBLANK(G33:I33), 0, 0), 0) - 1), 4), "Success: All values provided"), "Error: Invalid Bid/No Bid Decision"))</f>
        <v>Not Bidding</v>
      </c>
      <c r="C33" s="11">
        <v>3058245</v>
      </c>
      <c r="D33" s="12" t="s">
        <v>24</v>
      </c>
      <c r="E33" s="11" t="s">
        <v>66</v>
      </c>
      <c r="F33" s="13" t="s">
        <v>67</v>
      </c>
      <c r="G33" s="9"/>
      <c r="H33" s="14"/>
      <c r="I33" s="9"/>
      <c r="J33" s="15" t="str">
        <f>IFERROR(IF(ISBLANK(H33), NA(), H33), "-")</f>
        <v>-</v>
      </c>
    </row>
    <row r="34" spans="2:10" ht="108" x14ac:dyDescent="0.35">
      <c r="B34" s="10" t="str">
        <f ca="1">IF(D34 = "No Bid", IFERROR("Error: Clear values for '" &amp; INDIRECT(ADDRESS(5, (7 + MATCH(TRUE, INDEX(NOT(ISBLANK(G34:I34)), 0, 0), 0) - 1))) &amp; "' in cell " &amp; ADDRESS(ROW(), (7 + MATCH(TRUE, INDEX(NOT(ISBLANK(G34:I34)), 0, 0), 0) - 1), 4) &amp; " or select 'Bid'", "Not Bidding"), IF(D34 = "Bid", IFERROR("Error: Missing value for '" &amp; INDIRECT(ADDRESS(5, (7 + MATCH(TRUE, INDEX(ISBLANK(G34:I34), 0, 0), 0) - 1))) &amp; "' in cell " &amp; ADDRESS(ROW(), (7 + MATCH(TRUE, INDEX(ISBLANK(G34:I34), 0, 0), 0) - 1), 4), "Success: All values provided"), "Error: Invalid Bid/No Bid Decision"))</f>
        <v>Not Bidding</v>
      </c>
      <c r="C34" s="11">
        <v>3058246</v>
      </c>
      <c r="D34" s="12" t="s">
        <v>24</v>
      </c>
      <c r="E34" s="11" t="s">
        <v>68</v>
      </c>
      <c r="F34" s="13" t="s">
        <v>69</v>
      </c>
      <c r="G34" s="9"/>
      <c r="H34" s="14"/>
      <c r="I34" s="9"/>
      <c r="J34" s="15" t="str">
        <f>IFERROR(IF(ISBLANK(H34), NA(), H34), "-")</f>
        <v>-</v>
      </c>
    </row>
    <row r="35" spans="2:10" ht="50" customHeight="1" x14ac:dyDescent="0.35">
      <c r="B35" s="4" t="s">
        <v>43</v>
      </c>
      <c r="C35" s="16"/>
      <c r="D35" s="16"/>
      <c r="E35" s="16"/>
      <c r="F35" s="16"/>
      <c r="G35" s="16"/>
      <c r="H35" s="17"/>
      <c r="I35" s="16"/>
      <c r="J35" s="17">
        <f>SUM(J32:J34)</f>
        <v>0</v>
      </c>
    </row>
    <row r="37" spans="2:10" ht="50" customHeight="1" x14ac:dyDescent="0.35">
      <c r="B37" s="8" t="s">
        <v>70</v>
      </c>
      <c r="C37" s="1"/>
      <c r="D37" s="1"/>
      <c r="E37" s="1"/>
      <c r="F37" s="1"/>
      <c r="G37" s="1"/>
      <c r="H37" s="1"/>
      <c r="I37" s="1"/>
      <c r="J37" s="1"/>
    </row>
    <row r="38" spans="2:10" ht="108" x14ac:dyDescent="0.35">
      <c r="B38" s="10" t="str">
        <f t="shared" ref="B38:B44" ca="1" si="4">IF(D38 = "No Bid", IFERROR("Error: Clear values for '" &amp; INDIRECT(ADDRESS(5, (7 + MATCH(TRUE, INDEX(NOT(ISBLANK(G38:I38)), 0, 0), 0) - 1))) &amp; "' in cell " &amp; ADDRESS(ROW(), (7 + MATCH(TRUE, INDEX(NOT(ISBLANK(G38:I38)), 0, 0), 0) - 1), 4) &amp; " or select 'Bid'", "Not Bidding"), IF(D38 = "Bid", IFERROR("Error: Missing value for '" &amp; INDIRECT(ADDRESS(5, (7 + MATCH(TRUE, INDEX(ISBLANK(G38:I38), 0, 0), 0) - 1))) &amp; "' in cell " &amp; ADDRESS(ROW(), (7 + MATCH(TRUE, INDEX(ISBLANK(G38:I38), 0, 0), 0) - 1), 4), "Success: All values provided"), "Error: Invalid Bid/No Bid Decision"))</f>
        <v>Not Bidding</v>
      </c>
      <c r="C38" s="11">
        <v>3058247</v>
      </c>
      <c r="D38" s="12" t="s">
        <v>24</v>
      </c>
      <c r="E38" s="11" t="s">
        <v>71</v>
      </c>
      <c r="F38" s="13" t="s">
        <v>72</v>
      </c>
      <c r="G38" s="9"/>
      <c r="H38" s="14"/>
      <c r="I38" s="9"/>
      <c r="J38" s="15" t="str">
        <f t="shared" ref="J38:J44" si="5">IFERROR(IF(ISBLANK(H38), NA(), H38), "-")</f>
        <v>-</v>
      </c>
    </row>
    <row r="39" spans="2:10" ht="108" x14ac:dyDescent="0.35">
      <c r="B39" s="10" t="str">
        <f t="shared" ca="1" si="4"/>
        <v>Not Bidding</v>
      </c>
      <c r="C39" s="11">
        <v>3058248</v>
      </c>
      <c r="D39" s="12" t="s">
        <v>24</v>
      </c>
      <c r="E39" s="11" t="s">
        <v>73</v>
      </c>
      <c r="F39" s="13" t="s">
        <v>74</v>
      </c>
      <c r="G39" s="9"/>
      <c r="H39" s="14"/>
      <c r="I39" s="9"/>
      <c r="J39" s="15" t="str">
        <f t="shared" si="5"/>
        <v>-</v>
      </c>
    </row>
    <row r="40" spans="2:10" ht="108" x14ac:dyDescent="0.35">
      <c r="B40" s="10" t="str">
        <f t="shared" ca="1" si="4"/>
        <v>Not Bidding</v>
      </c>
      <c r="C40" s="11">
        <v>3058249</v>
      </c>
      <c r="D40" s="12" t="s">
        <v>24</v>
      </c>
      <c r="E40" s="11" t="s">
        <v>75</v>
      </c>
      <c r="F40" s="13" t="s">
        <v>76</v>
      </c>
      <c r="G40" s="9"/>
      <c r="H40" s="14"/>
      <c r="I40" s="9"/>
      <c r="J40" s="15" t="str">
        <f t="shared" si="5"/>
        <v>-</v>
      </c>
    </row>
    <row r="41" spans="2:10" ht="144" x14ac:dyDescent="0.35">
      <c r="B41" s="10" t="str">
        <f t="shared" ca="1" si="4"/>
        <v>Not Bidding</v>
      </c>
      <c r="C41" s="11">
        <v>3058250</v>
      </c>
      <c r="D41" s="12" t="s">
        <v>24</v>
      </c>
      <c r="E41" s="11" t="s">
        <v>77</v>
      </c>
      <c r="F41" s="13" t="s">
        <v>78</v>
      </c>
      <c r="G41" s="9"/>
      <c r="H41" s="14"/>
      <c r="I41" s="9"/>
      <c r="J41" s="15" t="str">
        <f t="shared" si="5"/>
        <v>-</v>
      </c>
    </row>
    <row r="42" spans="2:10" ht="108" x14ac:dyDescent="0.35">
      <c r="B42" s="10" t="str">
        <f t="shared" ca="1" si="4"/>
        <v>Not Bidding</v>
      </c>
      <c r="C42" s="11">
        <v>3058251</v>
      </c>
      <c r="D42" s="12" t="s">
        <v>24</v>
      </c>
      <c r="E42" s="11" t="s">
        <v>79</v>
      </c>
      <c r="F42" s="13" t="s">
        <v>80</v>
      </c>
      <c r="G42" s="9"/>
      <c r="H42" s="14"/>
      <c r="I42" s="9"/>
      <c r="J42" s="15" t="str">
        <f t="shared" si="5"/>
        <v>-</v>
      </c>
    </row>
    <row r="43" spans="2:10" ht="108" x14ac:dyDescent="0.35">
      <c r="B43" s="10" t="str">
        <f t="shared" ca="1" si="4"/>
        <v>Not Bidding</v>
      </c>
      <c r="C43" s="11">
        <v>3058252</v>
      </c>
      <c r="D43" s="12" t="s">
        <v>24</v>
      </c>
      <c r="E43" s="11" t="s">
        <v>81</v>
      </c>
      <c r="F43" s="13" t="s">
        <v>82</v>
      </c>
      <c r="G43" s="9"/>
      <c r="H43" s="14"/>
      <c r="I43" s="9"/>
      <c r="J43" s="15" t="str">
        <f t="shared" si="5"/>
        <v>-</v>
      </c>
    </row>
    <row r="44" spans="2:10" ht="324" x14ac:dyDescent="0.35">
      <c r="B44" s="10" t="str">
        <f t="shared" ca="1" si="4"/>
        <v>Not Bidding</v>
      </c>
      <c r="C44" s="11">
        <v>3058253</v>
      </c>
      <c r="D44" s="12" t="s">
        <v>24</v>
      </c>
      <c r="E44" s="11" t="s">
        <v>83</v>
      </c>
      <c r="F44" s="13" t="s">
        <v>84</v>
      </c>
      <c r="G44" s="9"/>
      <c r="H44" s="14"/>
      <c r="I44" s="9"/>
      <c r="J44" s="15" t="str">
        <f t="shared" si="5"/>
        <v>-</v>
      </c>
    </row>
    <row r="45" spans="2:10" ht="50" customHeight="1" x14ac:dyDescent="0.35">
      <c r="B45" s="4" t="s">
        <v>43</v>
      </c>
      <c r="C45" s="16"/>
      <c r="D45" s="16"/>
      <c r="E45" s="16"/>
      <c r="F45" s="16"/>
      <c r="G45" s="16"/>
      <c r="H45" s="17"/>
      <c r="I45" s="16"/>
      <c r="J45" s="17">
        <f>SUM(J38:J44)</f>
        <v>0</v>
      </c>
    </row>
    <row r="47" spans="2:10" ht="50" customHeight="1" x14ac:dyDescent="0.35">
      <c r="B47" s="8" t="s">
        <v>85</v>
      </c>
      <c r="C47" s="1"/>
      <c r="D47" s="1"/>
      <c r="E47" s="1"/>
      <c r="F47" s="1"/>
      <c r="G47" s="1"/>
      <c r="H47" s="1"/>
      <c r="I47" s="1"/>
      <c r="J47" s="1"/>
    </row>
    <row r="48" spans="2:10" ht="108" x14ac:dyDescent="0.35">
      <c r="B48" s="10" t="str">
        <f ca="1">IF(D48 = "No Bid", IFERROR("Error: Clear values for '" &amp; INDIRECT(ADDRESS(5, (7 + MATCH(TRUE, INDEX(NOT(ISBLANK(G48:I48)), 0, 0), 0) - 1))) &amp; "' in cell " &amp; ADDRESS(ROW(), (7 + MATCH(TRUE, INDEX(NOT(ISBLANK(G48:I48)), 0, 0), 0) - 1), 4) &amp; " or select 'Bid'", "Not Bidding"), IF(D48 = "Bid", IFERROR("Error: Missing value for '" &amp; INDIRECT(ADDRESS(5, (7 + MATCH(TRUE, INDEX(ISBLANK(G48:I48), 0, 0), 0) - 1))) &amp; "' in cell " &amp; ADDRESS(ROW(), (7 + MATCH(TRUE, INDEX(ISBLANK(G48:I48), 0, 0), 0) - 1), 4), "Success: All values provided"), "Error: Invalid Bid/No Bid Decision"))</f>
        <v>Not Bidding</v>
      </c>
      <c r="C48" s="11">
        <v>3058254</v>
      </c>
      <c r="D48" s="12" t="s">
        <v>24</v>
      </c>
      <c r="E48" s="11" t="s">
        <v>86</v>
      </c>
      <c r="F48" s="13" t="s">
        <v>87</v>
      </c>
      <c r="G48" s="9"/>
      <c r="H48" s="14"/>
      <c r="I48" s="9"/>
      <c r="J48" s="15" t="str">
        <f>IFERROR(IF(ISBLANK(H48), NA(), H48), "-")</f>
        <v>-</v>
      </c>
    </row>
    <row r="49" spans="2:10" ht="126" x14ac:dyDescent="0.35">
      <c r="B49" s="10" t="str">
        <f ca="1">IF(D49 = "No Bid", IFERROR("Error: Clear values for '" &amp; INDIRECT(ADDRESS(5, (7 + MATCH(TRUE, INDEX(NOT(ISBLANK(G49:I49)), 0, 0), 0) - 1))) &amp; "' in cell " &amp; ADDRESS(ROW(), (7 + MATCH(TRUE, INDEX(NOT(ISBLANK(G49:I49)), 0, 0), 0) - 1), 4) &amp; " or select 'Bid'", "Not Bidding"), IF(D49 = "Bid", IFERROR("Error: Missing value for '" &amp; INDIRECT(ADDRESS(5, (7 + MATCH(TRUE, INDEX(ISBLANK(G49:I49), 0, 0), 0) - 1))) &amp; "' in cell " &amp; ADDRESS(ROW(), (7 + MATCH(TRUE, INDEX(ISBLANK(G49:I49), 0, 0), 0) - 1), 4), "Success: All values provided"), "Error: Invalid Bid/No Bid Decision"))</f>
        <v>Not Bidding</v>
      </c>
      <c r="C49" s="11">
        <v>3058255</v>
      </c>
      <c r="D49" s="12" t="s">
        <v>24</v>
      </c>
      <c r="E49" s="11" t="s">
        <v>88</v>
      </c>
      <c r="F49" s="13" t="s">
        <v>89</v>
      </c>
      <c r="G49" s="9"/>
      <c r="H49" s="14"/>
      <c r="I49" s="9"/>
      <c r="J49" s="15" t="str">
        <f>IFERROR(IF(ISBLANK(H49), NA(), H49), "-")</f>
        <v>-</v>
      </c>
    </row>
    <row r="50" spans="2:10" ht="144" x14ac:dyDescent="0.35">
      <c r="B50" s="10" t="str">
        <f ca="1">IF(D50 = "No Bid", IFERROR("Error: Clear values for '" &amp; INDIRECT(ADDRESS(5, (7 + MATCH(TRUE, INDEX(NOT(ISBLANK(G50:I50)), 0, 0), 0) - 1))) &amp; "' in cell " &amp; ADDRESS(ROW(), (7 + MATCH(TRUE, INDEX(NOT(ISBLANK(G50:I50)), 0, 0), 0) - 1), 4) &amp; " or select 'Bid'", "Not Bidding"), IF(D50 = "Bid", IFERROR("Error: Missing value for '" &amp; INDIRECT(ADDRESS(5, (7 + MATCH(TRUE, INDEX(ISBLANK(G50:I50), 0, 0), 0) - 1))) &amp; "' in cell " &amp; ADDRESS(ROW(), (7 + MATCH(TRUE, INDEX(ISBLANK(G50:I50), 0, 0), 0) - 1), 4), "Success: All values provided"), "Error: Invalid Bid/No Bid Decision"))</f>
        <v>Not Bidding</v>
      </c>
      <c r="C50" s="11">
        <v>3058256</v>
      </c>
      <c r="D50" s="12" t="s">
        <v>24</v>
      </c>
      <c r="E50" s="11" t="s">
        <v>90</v>
      </c>
      <c r="F50" s="13" t="s">
        <v>91</v>
      </c>
      <c r="G50" s="9"/>
      <c r="H50" s="14"/>
      <c r="I50" s="9"/>
      <c r="J50" s="15" t="str">
        <f>IFERROR(IF(ISBLANK(H50), NA(), H50), "-")</f>
        <v>-</v>
      </c>
    </row>
    <row r="51" spans="2:10" ht="126" x14ac:dyDescent="0.35">
      <c r="B51" s="10" t="str">
        <f ca="1">IF(D51 = "No Bid", IFERROR("Error: Clear values for '" &amp; INDIRECT(ADDRESS(5, (7 + MATCH(TRUE, INDEX(NOT(ISBLANK(G51:I51)), 0, 0), 0) - 1))) &amp; "' in cell " &amp; ADDRESS(ROW(), (7 + MATCH(TRUE, INDEX(NOT(ISBLANK(G51:I51)), 0, 0), 0) - 1), 4) &amp; " or select 'Bid'", "Not Bidding"), IF(D51 = "Bid", IFERROR("Error: Missing value for '" &amp; INDIRECT(ADDRESS(5, (7 + MATCH(TRUE, INDEX(ISBLANK(G51:I51), 0, 0), 0) - 1))) &amp; "' in cell " &amp; ADDRESS(ROW(), (7 + MATCH(TRUE, INDEX(ISBLANK(G51:I51), 0, 0), 0) - 1), 4), "Success: All values provided"), "Error: Invalid Bid/No Bid Decision"))</f>
        <v>Not Bidding</v>
      </c>
      <c r="C51" s="11">
        <v>3058257</v>
      </c>
      <c r="D51" s="12" t="s">
        <v>24</v>
      </c>
      <c r="E51" s="11" t="s">
        <v>92</v>
      </c>
      <c r="F51" s="13" t="s">
        <v>93</v>
      </c>
      <c r="G51" s="9"/>
      <c r="H51" s="14"/>
      <c r="I51" s="9"/>
      <c r="J51" s="15" t="str">
        <f>IFERROR(IF(ISBLANK(H51), NA(), H51), "-")</f>
        <v>-</v>
      </c>
    </row>
    <row r="52" spans="2:10" ht="50" customHeight="1" x14ac:dyDescent="0.35">
      <c r="B52" s="4" t="s">
        <v>43</v>
      </c>
      <c r="C52" s="16"/>
      <c r="D52" s="16"/>
      <c r="E52" s="16"/>
      <c r="F52" s="16"/>
      <c r="G52" s="16"/>
      <c r="H52" s="17"/>
      <c r="I52" s="16"/>
      <c r="J52" s="17">
        <f>SUM(J48:J51)</f>
        <v>0</v>
      </c>
    </row>
    <row r="54" spans="2:10" ht="50" customHeight="1" x14ac:dyDescent="0.35">
      <c r="B54" s="8" t="s">
        <v>94</v>
      </c>
      <c r="C54" s="1"/>
      <c r="D54" s="1"/>
      <c r="E54" s="1"/>
      <c r="F54" s="1"/>
      <c r="G54" s="1"/>
      <c r="H54" s="1"/>
      <c r="I54" s="1"/>
      <c r="J54" s="1"/>
    </row>
    <row r="55" spans="2:10" ht="108" x14ac:dyDescent="0.35">
      <c r="B55" s="10" t="str">
        <f ca="1">IF(D55 = "No Bid", IFERROR("Error: Clear values for '" &amp; INDIRECT(ADDRESS(5, (7 + MATCH(TRUE, INDEX(NOT(ISBLANK(G55:I55)), 0, 0), 0) - 1))) &amp; "' in cell " &amp; ADDRESS(ROW(), (7 + MATCH(TRUE, INDEX(NOT(ISBLANK(G55:I55)), 0, 0), 0) - 1), 4) &amp; " or select 'Bid'", "Not Bidding"), IF(D55 = "Bid", IFERROR("Error: Missing value for '" &amp; INDIRECT(ADDRESS(5, (7 + MATCH(TRUE, INDEX(ISBLANK(G55:I55), 0, 0), 0) - 1))) &amp; "' in cell " &amp; ADDRESS(ROW(), (7 + MATCH(TRUE, INDEX(ISBLANK(G55:I55), 0, 0), 0) - 1), 4), "Success: All values provided"), "Error: Invalid Bid/No Bid Decision"))</f>
        <v>Not Bidding</v>
      </c>
      <c r="C55" s="11">
        <v>3058258</v>
      </c>
      <c r="D55" s="12" t="s">
        <v>24</v>
      </c>
      <c r="E55" s="11" t="s">
        <v>95</v>
      </c>
      <c r="F55" s="13" t="s">
        <v>96</v>
      </c>
      <c r="G55" s="9"/>
      <c r="H55" s="14"/>
      <c r="I55" s="9"/>
      <c r="J55" s="15" t="str">
        <f>IFERROR(IF(ISBLANK(H55), NA(), H55), "-")</f>
        <v>-</v>
      </c>
    </row>
    <row r="56" spans="2:10" ht="108" x14ac:dyDescent="0.35">
      <c r="B56" s="10" t="str">
        <f ca="1">IF(D56 = "No Bid", IFERROR("Error: Clear values for '" &amp; INDIRECT(ADDRESS(5, (7 + MATCH(TRUE, INDEX(NOT(ISBLANK(G56:I56)), 0, 0), 0) - 1))) &amp; "' in cell " &amp; ADDRESS(ROW(), (7 + MATCH(TRUE, INDEX(NOT(ISBLANK(G56:I56)), 0, 0), 0) - 1), 4) &amp; " or select 'Bid'", "Not Bidding"), IF(D56 = "Bid", IFERROR("Error: Missing value for '" &amp; INDIRECT(ADDRESS(5, (7 + MATCH(TRUE, INDEX(ISBLANK(G56:I56), 0, 0), 0) - 1))) &amp; "' in cell " &amp; ADDRESS(ROW(), (7 + MATCH(TRUE, INDEX(ISBLANK(G56:I56), 0, 0), 0) - 1), 4), "Success: All values provided"), "Error: Invalid Bid/No Bid Decision"))</f>
        <v>Not Bidding</v>
      </c>
      <c r="C56" s="11">
        <v>3058259</v>
      </c>
      <c r="D56" s="12" t="s">
        <v>24</v>
      </c>
      <c r="E56" s="11" t="s">
        <v>97</v>
      </c>
      <c r="F56" s="13" t="s">
        <v>98</v>
      </c>
      <c r="G56" s="9"/>
      <c r="H56" s="14"/>
      <c r="I56" s="9"/>
      <c r="J56" s="15" t="str">
        <f>IFERROR(IF(ISBLANK(H56), NA(), H56), "-")</f>
        <v>-</v>
      </c>
    </row>
    <row r="57" spans="2:10" ht="126" x14ac:dyDescent="0.35">
      <c r="B57" s="10" t="str">
        <f ca="1">IF(D57 = "No Bid", IFERROR("Error: Clear values for '" &amp; INDIRECT(ADDRESS(5, (7 + MATCH(TRUE, INDEX(NOT(ISBLANK(G57:I57)), 0, 0), 0) - 1))) &amp; "' in cell " &amp; ADDRESS(ROW(), (7 + MATCH(TRUE, INDEX(NOT(ISBLANK(G57:I57)), 0, 0), 0) - 1), 4) &amp; " or select 'Bid'", "Not Bidding"), IF(D57 = "Bid", IFERROR("Error: Missing value for '" &amp; INDIRECT(ADDRESS(5, (7 + MATCH(TRUE, INDEX(ISBLANK(G57:I57), 0, 0), 0) - 1))) &amp; "' in cell " &amp; ADDRESS(ROW(), (7 + MATCH(TRUE, INDEX(ISBLANK(G57:I57), 0, 0), 0) - 1), 4), "Success: All values provided"), "Error: Invalid Bid/No Bid Decision"))</f>
        <v>Not Bidding</v>
      </c>
      <c r="C57" s="11">
        <v>3058260</v>
      </c>
      <c r="D57" s="12" t="s">
        <v>24</v>
      </c>
      <c r="E57" s="11" t="s">
        <v>99</v>
      </c>
      <c r="F57" s="13" t="s">
        <v>100</v>
      </c>
      <c r="G57" s="9"/>
      <c r="H57" s="14"/>
      <c r="I57" s="9"/>
      <c r="J57" s="15" t="str">
        <f>IFERROR(IF(ISBLANK(H57), NA(), H57), "-")</f>
        <v>-</v>
      </c>
    </row>
    <row r="58" spans="2:10" ht="126" x14ac:dyDescent="0.35">
      <c r="B58" s="10" t="str">
        <f ca="1">IF(D58 = "No Bid", IFERROR("Error: Clear values for '" &amp; INDIRECT(ADDRESS(5, (7 + MATCH(TRUE, INDEX(NOT(ISBLANK(G58:I58)), 0, 0), 0) - 1))) &amp; "' in cell " &amp; ADDRESS(ROW(), (7 + MATCH(TRUE, INDEX(NOT(ISBLANK(G58:I58)), 0, 0), 0) - 1), 4) &amp; " or select 'Bid'", "Not Bidding"), IF(D58 = "Bid", IFERROR("Error: Missing value for '" &amp; INDIRECT(ADDRESS(5, (7 + MATCH(TRUE, INDEX(ISBLANK(G58:I58), 0, 0), 0) - 1))) &amp; "' in cell " &amp; ADDRESS(ROW(), (7 + MATCH(TRUE, INDEX(ISBLANK(G58:I58), 0, 0), 0) - 1), 4), "Success: All values provided"), "Error: Invalid Bid/No Bid Decision"))</f>
        <v>Not Bidding</v>
      </c>
      <c r="C58" s="11">
        <v>3058261</v>
      </c>
      <c r="D58" s="12" t="s">
        <v>24</v>
      </c>
      <c r="E58" s="11" t="s">
        <v>101</v>
      </c>
      <c r="F58" s="13" t="s">
        <v>102</v>
      </c>
      <c r="G58" s="9"/>
      <c r="H58" s="14"/>
      <c r="I58" s="9"/>
      <c r="J58" s="15" t="str">
        <f>IFERROR(IF(ISBLANK(H58), NA(), H58), "-")</f>
        <v>-</v>
      </c>
    </row>
    <row r="59" spans="2:10" ht="50" customHeight="1" x14ac:dyDescent="0.35">
      <c r="B59" s="4" t="s">
        <v>43</v>
      </c>
      <c r="C59" s="16"/>
      <c r="D59" s="16"/>
      <c r="E59" s="16"/>
      <c r="F59" s="16"/>
      <c r="G59" s="16"/>
      <c r="H59" s="17"/>
      <c r="I59" s="16"/>
      <c r="J59" s="17">
        <f>SUM(J55:J58)</f>
        <v>0</v>
      </c>
    </row>
    <row r="61" spans="2:10" ht="50" customHeight="1" x14ac:dyDescent="0.35">
      <c r="B61" s="8" t="s">
        <v>103</v>
      </c>
      <c r="C61" s="1"/>
      <c r="D61" s="1"/>
      <c r="E61" s="1"/>
      <c r="F61" s="1"/>
      <c r="G61" s="1"/>
      <c r="H61" s="1"/>
      <c r="I61" s="1"/>
      <c r="J61" s="1"/>
    </row>
    <row r="62" spans="2:10" ht="144" x14ac:dyDescent="0.35">
      <c r="B62" s="10" t="str">
        <f ca="1">IF(D62 = "No Bid", IFERROR("Error: Clear values for '" &amp; INDIRECT(ADDRESS(5, (7 + MATCH(TRUE, INDEX(NOT(ISBLANK(G62:I62)), 0, 0), 0) - 1))) &amp; "' in cell " &amp; ADDRESS(ROW(), (7 + MATCH(TRUE, INDEX(NOT(ISBLANK(G62:I62)), 0, 0), 0) - 1), 4) &amp; " or select 'Bid'", "Not Bidding"), IF(D62 = "Bid", IFERROR("Error: Missing value for '" &amp; INDIRECT(ADDRESS(5, (7 + MATCH(TRUE, INDEX(ISBLANK(G62:I62), 0, 0), 0) - 1))) &amp; "' in cell " &amp; ADDRESS(ROW(), (7 + MATCH(TRUE, INDEX(ISBLANK(G62:I62), 0, 0), 0) - 1), 4), "Success: All values provided"), "Error: Invalid Bid/No Bid Decision"))</f>
        <v>Not Bidding</v>
      </c>
      <c r="C62" s="11">
        <v>3058272</v>
      </c>
      <c r="D62" s="12" t="s">
        <v>24</v>
      </c>
      <c r="E62" s="11" t="s">
        <v>104</v>
      </c>
      <c r="F62" s="13" t="s">
        <v>105</v>
      </c>
      <c r="G62" s="9"/>
      <c r="H62" s="14"/>
      <c r="I62" s="9"/>
      <c r="J62" s="15" t="str">
        <f>IFERROR(IF(ISBLANK(H62), NA(), H62), "-")</f>
        <v>-</v>
      </c>
    </row>
    <row r="63" spans="2:10" ht="108" x14ac:dyDescent="0.35">
      <c r="B63" s="10" t="str">
        <f ca="1">IF(D63 = "No Bid", IFERROR("Error: Clear values for '" &amp; INDIRECT(ADDRESS(5, (7 + MATCH(TRUE, INDEX(NOT(ISBLANK(G63:I63)), 0, 0), 0) - 1))) &amp; "' in cell " &amp; ADDRESS(ROW(), (7 + MATCH(TRUE, INDEX(NOT(ISBLANK(G63:I63)), 0, 0), 0) - 1), 4) &amp; " or select 'Bid'", "Not Bidding"), IF(D63 = "Bid", IFERROR("Error: Missing value for '" &amp; INDIRECT(ADDRESS(5, (7 + MATCH(TRUE, INDEX(ISBLANK(G63:I63), 0, 0), 0) - 1))) &amp; "' in cell " &amp; ADDRESS(ROW(), (7 + MATCH(TRUE, INDEX(ISBLANK(G63:I63), 0, 0), 0) - 1), 4), "Success: All values provided"), "Error: Invalid Bid/No Bid Decision"))</f>
        <v>Not Bidding</v>
      </c>
      <c r="C63" s="11">
        <v>3058273</v>
      </c>
      <c r="D63" s="12" t="s">
        <v>24</v>
      </c>
      <c r="E63" s="11" t="s">
        <v>106</v>
      </c>
      <c r="F63" s="13" t="s">
        <v>107</v>
      </c>
      <c r="G63" s="9"/>
      <c r="H63" s="14"/>
      <c r="I63" s="9"/>
      <c r="J63" s="15" t="str">
        <f>IFERROR(IF(ISBLANK(H63), NA(), H63), "-")</f>
        <v>-</v>
      </c>
    </row>
    <row r="64" spans="2:10" ht="126" x14ac:dyDescent="0.35">
      <c r="B64" s="10" t="str">
        <f ca="1">IF(D64 = "No Bid", IFERROR("Error: Clear values for '" &amp; INDIRECT(ADDRESS(5, (7 + MATCH(TRUE, INDEX(NOT(ISBLANK(G64:I64)), 0, 0), 0) - 1))) &amp; "' in cell " &amp; ADDRESS(ROW(), (7 + MATCH(TRUE, INDEX(NOT(ISBLANK(G64:I64)), 0, 0), 0) - 1), 4) &amp; " or select 'Bid'", "Not Bidding"), IF(D64 = "Bid", IFERROR("Error: Missing value for '" &amp; INDIRECT(ADDRESS(5, (7 + MATCH(TRUE, INDEX(ISBLANK(G64:I64), 0, 0), 0) - 1))) &amp; "' in cell " &amp; ADDRESS(ROW(), (7 + MATCH(TRUE, INDEX(ISBLANK(G64:I64), 0, 0), 0) - 1), 4), "Success: All values provided"), "Error: Invalid Bid/No Bid Decision"))</f>
        <v>Not Bidding</v>
      </c>
      <c r="C64" s="11">
        <v>3058274</v>
      </c>
      <c r="D64" s="12" t="s">
        <v>24</v>
      </c>
      <c r="E64" s="11" t="s">
        <v>108</v>
      </c>
      <c r="F64" s="13" t="s">
        <v>109</v>
      </c>
      <c r="G64" s="9"/>
      <c r="H64" s="14"/>
      <c r="I64" s="9"/>
      <c r="J64" s="15" t="str">
        <f>IFERROR(IF(ISBLANK(H64), NA(), H64), "-")</f>
        <v>-</v>
      </c>
    </row>
    <row r="65" spans="2:10" ht="162" x14ac:dyDescent="0.35">
      <c r="B65" s="10" t="str">
        <f ca="1">IF(D65 = "No Bid", IFERROR("Error: Clear values for '" &amp; INDIRECT(ADDRESS(5, (7 + MATCH(TRUE, INDEX(NOT(ISBLANK(G65:I65)), 0, 0), 0) - 1))) &amp; "' in cell " &amp; ADDRESS(ROW(), (7 + MATCH(TRUE, INDEX(NOT(ISBLANK(G65:I65)), 0, 0), 0) - 1), 4) &amp; " or select 'Bid'", "Not Bidding"), IF(D65 = "Bid", IFERROR("Error: Missing value for '" &amp; INDIRECT(ADDRESS(5, (7 + MATCH(TRUE, INDEX(ISBLANK(G65:I65), 0, 0), 0) - 1))) &amp; "' in cell " &amp; ADDRESS(ROW(), (7 + MATCH(TRUE, INDEX(ISBLANK(G65:I65), 0, 0), 0) - 1), 4), "Success: All values provided"), "Error: Invalid Bid/No Bid Decision"))</f>
        <v>Not Bidding</v>
      </c>
      <c r="C65" s="11">
        <v>3058275</v>
      </c>
      <c r="D65" s="12" t="s">
        <v>24</v>
      </c>
      <c r="E65" s="11" t="s">
        <v>110</v>
      </c>
      <c r="F65" s="13" t="s">
        <v>111</v>
      </c>
      <c r="G65" s="9"/>
      <c r="H65" s="14"/>
      <c r="I65" s="9"/>
      <c r="J65" s="15" t="str">
        <f>IFERROR(IF(ISBLANK(H65), NA(), H65), "-")</f>
        <v>-</v>
      </c>
    </row>
    <row r="66" spans="2:10" ht="180" x14ac:dyDescent="0.35">
      <c r="B66" s="10" t="str">
        <f ca="1">IF(D66 = "No Bid", IFERROR("Error: Clear values for '" &amp; INDIRECT(ADDRESS(5, (7 + MATCH(TRUE, INDEX(NOT(ISBLANK(G66:I66)), 0, 0), 0) - 1))) &amp; "' in cell " &amp; ADDRESS(ROW(), (7 + MATCH(TRUE, INDEX(NOT(ISBLANK(G66:I66)), 0, 0), 0) - 1), 4) &amp; " or select 'Bid'", "Not Bidding"), IF(D66 = "Bid", IFERROR("Error: Missing value for '" &amp; INDIRECT(ADDRESS(5, (7 + MATCH(TRUE, INDEX(ISBLANK(G66:I66), 0, 0), 0) - 1))) &amp; "' in cell " &amp; ADDRESS(ROW(), (7 + MATCH(TRUE, INDEX(ISBLANK(G66:I66), 0, 0), 0) - 1), 4), "Success: All values provided"), "Error: Invalid Bid/No Bid Decision"))</f>
        <v>Not Bidding</v>
      </c>
      <c r="C66" s="11">
        <v>3058276</v>
      </c>
      <c r="D66" s="12" t="s">
        <v>24</v>
      </c>
      <c r="E66" s="11" t="s">
        <v>112</v>
      </c>
      <c r="F66" s="13" t="s">
        <v>113</v>
      </c>
      <c r="G66" s="9"/>
      <c r="H66" s="14"/>
      <c r="I66" s="9"/>
      <c r="J66" s="15" t="str">
        <f>IFERROR(IF(ISBLANK(H66), NA(), H66), "-")</f>
        <v>-</v>
      </c>
    </row>
    <row r="67" spans="2:10" ht="50" customHeight="1" x14ac:dyDescent="0.35">
      <c r="B67" s="4" t="s">
        <v>43</v>
      </c>
      <c r="C67" s="16"/>
      <c r="D67" s="16"/>
      <c r="E67" s="16"/>
      <c r="F67" s="16"/>
      <c r="G67" s="16"/>
      <c r="H67" s="17"/>
      <c r="I67" s="16"/>
      <c r="J67" s="17">
        <f>SUM(J62:J66)</f>
        <v>0</v>
      </c>
    </row>
    <row r="69" spans="2:10" ht="50" customHeight="1" x14ac:dyDescent="0.35">
      <c r="B69" s="8" t="s">
        <v>114</v>
      </c>
      <c r="C69" s="1"/>
      <c r="D69" s="1"/>
      <c r="E69" s="1"/>
      <c r="F69" s="1"/>
      <c r="G69" s="1"/>
      <c r="H69" s="1"/>
      <c r="I69" s="1"/>
      <c r="J69" s="1"/>
    </row>
    <row r="70" spans="2:10" ht="108" x14ac:dyDescent="0.35">
      <c r="B70" s="10" t="str">
        <f ca="1">IF(D70 = "No Bid", IFERROR("Error: Clear values for '" &amp; INDIRECT(ADDRESS(5, (7 + MATCH(TRUE, INDEX(NOT(ISBLANK(G70:I70)), 0, 0), 0) - 1))) &amp; "' in cell " &amp; ADDRESS(ROW(), (7 + MATCH(TRUE, INDEX(NOT(ISBLANK(G70:I70)), 0, 0), 0) - 1), 4) &amp; " or select 'Bid'", "Not Bidding"), IF(D70 = "Bid", IFERROR("Error: Missing value for '" &amp; INDIRECT(ADDRESS(5, (7 + MATCH(TRUE, INDEX(ISBLANK(G70:I70), 0, 0), 0) - 1))) &amp; "' in cell " &amp; ADDRESS(ROW(), (7 + MATCH(TRUE, INDEX(ISBLANK(G70:I70), 0, 0), 0) - 1), 4), "Success: All values provided"), "Error: Invalid Bid/No Bid Decision"))</f>
        <v>Not Bidding</v>
      </c>
      <c r="C70" s="11">
        <v>3058277</v>
      </c>
      <c r="D70" s="12" t="s">
        <v>24</v>
      </c>
      <c r="E70" s="11" t="s">
        <v>115</v>
      </c>
      <c r="F70" s="13" t="s">
        <v>116</v>
      </c>
      <c r="G70" s="9"/>
      <c r="H70" s="14"/>
      <c r="I70" s="9"/>
      <c r="J70" s="15" t="str">
        <f>IFERROR(IF(ISBLANK(H70), NA(), H70), "-")</f>
        <v>-</v>
      </c>
    </row>
    <row r="71" spans="2:10" ht="108" x14ac:dyDescent="0.35">
      <c r="B71" s="10" t="str">
        <f ca="1">IF(D71 = "No Bid", IFERROR("Error: Clear values for '" &amp; INDIRECT(ADDRESS(5, (7 + MATCH(TRUE, INDEX(NOT(ISBLANK(G71:I71)), 0, 0), 0) - 1))) &amp; "' in cell " &amp; ADDRESS(ROW(), (7 + MATCH(TRUE, INDEX(NOT(ISBLANK(G71:I71)), 0, 0), 0) - 1), 4) &amp; " or select 'Bid'", "Not Bidding"), IF(D71 = "Bid", IFERROR("Error: Missing value for '" &amp; INDIRECT(ADDRESS(5, (7 + MATCH(TRUE, INDEX(ISBLANK(G71:I71), 0, 0), 0) - 1))) &amp; "' in cell " &amp; ADDRESS(ROW(), (7 + MATCH(TRUE, INDEX(ISBLANK(G71:I71), 0, 0), 0) - 1), 4), "Success: All values provided"), "Error: Invalid Bid/No Bid Decision"))</f>
        <v>Not Bidding</v>
      </c>
      <c r="C71" s="11">
        <v>3058278</v>
      </c>
      <c r="D71" s="12" t="s">
        <v>24</v>
      </c>
      <c r="E71" s="11" t="s">
        <v>117</v>
      </c>
      <c r="F71" s="13" t="s">
        <v>118</v>
      </c>
      <c r="G71" s="9"/>
      <c r="H71" s="14"/>
      <c r="I71" s="9"/>
      <c r="J71" s="15" t="str">
        <f>IFERROR(IF(ISBLANK(H71), NA(), H71), "-")</f>
        <v>-</v>
      </c>
    </row>
    <row r="72" spans="2:10" ht="108" x14ac:dyDescent="0.35">
      <c r="B72" s="10" t="str">
        <f ca="1">IF(D72 = "No Bid", IFERROR("Error: Clear values for '" &amp; INDIRECT(ADDRESS(5, (7 + MATCH(TRUE, INDEX(NOT(ISBLANK(G72:I72)), 0, 0), 0) - 1))) &amp; "' in cell " &amp; ADDRESS(ROW(), (7 + MATCH(TRUE, INDEX(NOT(ISBLANK(G72:I72)), 0, 0), 0) - 1), 4) &amp; " or select 'Bid'", "Not Bidding"), IF(D72 = "Bid", IFERROR("Error: Missing value for '" &amp; INDIRECT(ADDRESS(5, (7 + MATCH(TRUE, INDEX(ISBLANK(G72:I72), 0, 0), 0) - 1))) &amp; "' in cell " &amp; ADDRESS(ROW(), (7 + MATCH(TRUE, INDEX(ISBLANK(G72:I72), 0, 0), 0) - 1), 4), "Success: All values provided"), "Error: Invalid Bid/No Bid Decision"))</f>
        <v>Not Bidding</v>
      </c>
      <c r="C72" s="11">
        <v>3058279</v>
      </c>
      <c r="D72" s="12" t="s">
        <v>24</v>
      </c>
      <c r="E72" s="11" t="s">
        <v>119</v>
      </c>
      <c r="F72" s="13" t="s">
        <v>120</v>
      </c>
      <c r="G72" s="9"/>
      <c r="H72" s="14"/>
      <c r="I72" s="9"/>
      <c r="J72" s="15" t="str">
        <f>IFERROR(IF(ISBLANK(H72), NA(), H72), "-")</f>
        <v>-</v>
      </c>
    </row>
    <row r="73" spans="2:10" ht="50" customHeight="1" x14ac:dyDescent="0.35">
      <c r="B73" s="4" t="s">
        <v>43</v>
      </c>
      <c r="C73" s="16"/>
      <c r="D73" s="16"/>
      <c r="E73" s="16"/>
      <c r="F73" s="16"/>
      <c r="G73" s="16"/>
      <c r="H73" s="17"/>
      <c r="I73" s="16"/>
      <c r="J73" s="17">
        <f>SUM(J70:J72)</f>
        <v>0</v>
      </c>
    </row>
    <row r="75" spans="2:10" ht="50" customHeight="1" x14ac:dyDescent="0.35">
      <c r="B75" s="8" t="s">
        <v>121</v>
      </c>
      <c r="C75" s="1"/>
      <c r="D75" s="1"/>
      <c r="E75" s="1"/>
      <c r="F75" s="1"/>
      <c r="G75" s="1"/>
      <c r="H75" s="1"/>
      <c r="I75" s="1"/>
      <c r="J75" s="1"/>
    </row>
    <row r="76" spans="2:10" ht="198" x14ac:dyDescent="0.35">
      <c r="B76" s="10" t="str">
        <f ca="1">IF(D76 = "No Bid", IFERROR("Error: Clear values for '" &amp; INDIRECT(ADDRESS(5, (7 + MATCH(TRUE, INDEX(NOT(ISBLANK(G76:I76)), 0, 0), 0) - 1))) &amp; "' in cell " &amp; ADDRESS(ROW(), (7 + MATCH(TRUE, INDEX(NOT(ISBLANK(G76:I76)), 0, 0), 0) - 1), 4) &amp; " or select 'Bid'", "Not Bidding"), IF(D76 = "Bid", IFERROR("Error: Missing value for '" &amp; INDIRECT(ADDRESS(5, (7 + MATCH(TRUE, INDEX(ISBLANK(G76:I76), 0, 0), 0) - 1))) &amp; "' in cell " &amp; ADDRESS(ROW(), (7 + MATCH(TRUE, INDEX(ISBLANK(G76:I76), 0, 0), 0) - 1), 4), "Success: All values provided"), "Error: Invalid Bid/No Bid Decision"))</f>
        <v>Not Bidding</v>
      </c>
      <c r="C76" s="11">
        <v>3058280</v>
      </c>
      <c r="D76" s="12" t="s">
        <v>24</v>
      </c>
      <c r="E76" s="11" t="s">
        <v>122</v>
      </c>
      <c r="F76" s="13" t="s">
        <v>123</v>
      </c>
      <c r="G76" s="9"/>
      <c r="H76" s="14"/>
      <c r="I76" s="9"/>
      <c r="J76" s="15" t="str">
        <f>IFERROR(IF(ISBLANK(H76), NA(), H76), "-")</f>
        <v>-</v>
      </c>
    </row>
    <row r="77" spans="2:10" ht="234" x14ac:dyDescent="0.35">
      <c r="B77" s="10" t="str">
        <f ca="1">IF(D77 = "No Bid", IFERROR("Error: Clear values for '" &amp; INDIRECT(ADDRESS(5, (7 + MATCH(TRUE, INDEX(NOT(ISBLANK(G77:I77)), 0, 0), 0) - 1))) &amp; "' in cell " &amp; ADDRESS(ROW(), (7 + MATCH(TRUE, INDEX(NOT(ISBLANK(G77:I77)), 0, 0), 0) - 1), 4) &amp; " or select 'Bid'", "Not Bidding"), IF(D77 = "Bid", IFERROR("Error: Missing value for '" &amp; INDIRECT(ADDRESS(5, (7 + MATCH(TRUE, INDEX(ISBLANK(G77:I77), 0, 0), 0) - 1))) &amp; "' in cell " &amp; ADDRESS(ROW(), (7 + MATCH(TRUE, INDEX(ISBLANK(G77:I77), 0, 0), 0) - 1), 4), "Success: All values provided"), "Error: Invalid Bid/No Bid Decision"))</f>
        <v>Not Bidding</v>
      </c>
      <c r="C77" s="11">
        <v>3058281</v>
      </c>
      <c r="D77" s="12" t="s">
        <v>24</v>
      </c>
      <c r="E77" s="11" t="s">
        <v>124</v>
      </c>
      <c r="F77" s="13" t="s">
        <v>125</v>
      </c>
      <c r="G77" s="9"/>
      <c r="H77" s="14"/>
      <c r="I77" s="9"/>
      <c r="J77" s="15" t="str">
        <f>IFERROR(IF(ISBLANK(H77), NA(), H77), "-")</f>
        <v>-</v>
      </c>
    </row>
    <row r="78" spans="2:10" ht="409.5" x14ac:dyDescent="0.35">
      <c r="B78" s="10" t="str">
        <f ca="1">IF(D78 = "No Bid", IFERROR("Error: Clear values for '" &amp; INDIRECT(ADDRESS(5, (7 + MATCH(TRUE, INDEX(NOT(ISBLANK(G78:I78)), 0, 0), 0) - 1))) &amp; "' in cell " &amp; ADDRESS(ROW(), (7 + MATCH(TRUE, INDEX(NOT(ISBLANK(G78:I78)), 0, 0), 0) - 1), 4) &amp; " or select 'Bid'", "Not Bidding"), IF(D78 = "Bid", IFERROR("Error: Missing value for '" &amp; INDIRECT(ADDRESS(5, (7 + MATCH(TRUE, INDEX(ISBLANK(G78:I78), 0, 0), 0) - 1))) &amp; "' in cell " &amp; ADDRESS(ROW(), (7 + MATCH(TRUE, INDEX(ISBLANK(G78:I78), 0, 0), 0) - 1), 4), "Success: All values provided"), "Error: Invalid Bid/No Bid Decision"))</f>
        <v>Not Bidding</v>
      </c>
      <c r="C78" s="11">
        <v>3058282</v>
      </c>
      <c r="D78" s="12" t="s">
        <v>24</v>
      </c>
      <c r="E78" s="11" t="s">
        <v>126</v>
      </c>
      <c r="F78" s="13" t="s">
        <v>127</v>
      </c>
      <c r="G78" s="9"/>
      <c r="H78" s="14"/>
      <c r="I78" s="9"/>
      <c r="J78" s="15" t="str">
        <f>IFERROR(IF(ISBLANK(H78), NA(), H78), "-")</f>
        <v>-</v>
      </c>
    </row>
    <row r="79" spans="2:10" ht="50" customHeight="1" x14ac:dyDescent="0.35">
      <c r="B79" s="4" t="s">
        <v>43</v>
      </c>
      <c r="C79" s="16"/>
      <c r="D79" s="16"/>
      <c r="E79" s="16"/>
      <c r="F79" s="16"/>
      <c r="G79" s="16"/>
      <c r="H79" s="17"/>
      <c r="I79" s="16"/>
      <c r="J79" s="17">
        <f>SUM(J76:J78)</f>
        <v>0</v>
      </c>
    </row>
    <row r="81" spans="2:10" ht="50" customHeight="1" x14ac:dyDescent="0.35">
      <c r="B81" s="8" t="s">
        <v>128</v>
      </c>
      <c r="C81" s="1"/>
      <c r="D81" s="1"/>
      <c r="E81" s="1"/>
      <c r="F81" s="1"/>
      <c r="G81" s="1"/>
      <c r="H81" s="1"/>
      <c r="I81" s="1"/>
      <c r="J81" s="1"/>
    </row>
    <row r="82" spans="2:10" ht="216" x14ac:dyDescent="0.35">
      <c r="B82" s="10" t="str">
        <f ca="1">IF(D82 = "No Bid", IFERROR("Error: Clear values for '" &amp; INDIRECT(ADDRESS(5, (7 + MATCH(TRUE, INDEX(NOT(ISBLANK(G82:I82)), 0, 0), 0) - 1))) &amp; "' in cell " &amp; ADDRESS(ROW(), (7 + MATCH(TRUE, INDEX(NOT(ISBLANK(G82:I82)), 0, 0), 0) - 1), 4) &amp; " or select 'Bid'", "Not Bidding"), IF(D82 = "Bid", IFERROR("Error: Missing value for '" &amp; INDIRECT(ADDRESS(5, (7 + MATCH(TRUE, INDEX(ISBLANK(G82:I82), 0, 0), 0) - 1))) &amp; "' in cell " &amp; ADDRESS(ROW(), (7 + MATCH(TRUE, INDEX(ISBLANK(G82:I82), 0, 0), 0) - 1), 4), "Success: All values provided"), "Error: Invalid Bid/No Bid Decision"))</f>
        <v>Not Bidding</v>
      </c>
      <c r="C82" s="11">
        <v>3058283</v>
      </c>
      <c r="D82" s="12" t="s">
        <v>24</v>
      </c>
      <c r="E82" s="11" t="s">
        <v>129</v>
      </c>
      <c r="F82" s="13" t="s">
        <v>130</v>
      </c>
      <c r="G82" s="9"/>
      <c r="H82" s="14"/>
      <c r="I82" s="9"/>
      <c r="J82" s="15" t="str">
        <f>IFERROR(IF(ISBLANK(H82), NA(), H82), "-")</f>
        <v>-</v>
      </c>
    </row>
    <row r="83" spans="2:10" ht="108" x14ac:dyDescent="0.35">
      <c r="B83" s="10" t="str">
        <f ca="1">IF(D83 = "No Bid", IFERROR("Error: Clear values for '" &amp; INDIRECT(ADDRESS(5, (7 + MATCH(TRUE, INDEX(NOT(ISBLANK(G83:I83)), 0, 0), 0) - 1))) &amp; "' in cell " &amp; ADDRESS(ROW(), (7 + MATCH(TRUE, INDEX(NOT(ISBLANK(G83:I83)), 0, 0), 0) - 1), 4) &amp; " or select 'Bid'", "Not Bidding"), IF(D83 = "Bid", IFERROR("Error: Missing value for '" &amp; INDIRECT(ADDRESS(5, (7 + MATCH(TRUE, INDEX(ISBLANK(G83:I83), 0, 0), 0) - 1))) &amp; "' in cell " &amp; ADDRESS(ROW(), (7 + MATCH(TRUE, INDEX(ISBLANK(G83:I83), 0, 0), 0) - 1), 4), "Success: All values provided"), "Error: Invalid Bid/No Bid Decision"))</f>
        <v>Not Bidding</v>
      </c>
      <c r="C83" s="11">
        <v>3058284</v>
      </c>
      <c r="D83" s="12" t="s">
        <v>24</v>
      </c>
      <c r="E83" s="11" t="s">
        <v>131</v>
      </c>
      <c r="F83" s="13" t="s">
        <v>132</v>
      </c>
      <c r="G83" s="9"/>
      <c r="H83" s="14"/>
      <c r="I83" s="9"/>
      <c r="J83" s="15" t="str">
        <f>IFERROR(IF(ISBLANK(H83), NA(), H83), "-")</f>
        <v>-</v>
      </c>
    </row>
    <row r="84" spans="2:10" ht="144" x14ac:dyDescent="0.35">
      <c r="B84" s="10" t="str">
        <f ca="1">IF(D84 = "No Bid", IFERROR("Error: Clear values for '" &amp; INDIRECT(ADDRESS(5, (7 + MATCH(TRUE, INDEX(NOT(ISBLANK(G84:I84)), 0, 0), 0) - 1))) &amp; "' in cell " &amp; ADDRESS(ROW(), (7 + MATCH(TRUE, INDEX(NOT(ISBLANK(G84:I84)), 0, 0), 0) - 1), 4) &amp; " or select 'Bid'", "Not Bidding"), IF(D84 = "Bid", IFERROR("Error: Missing value for '" &amp; INDIRECT(ADDRESS(5, (7 + MATCH(TRUE, INDEX(ISBLANK(G84:I84), 0, 0), 0) - 1))) &amp; "' in cell " &amp; ADDRESS(ROW(), (7 + MATCH(TRUE, INDEX(ISBLANK(G84:I84), 0, 0), 0) - 1), 4), "Success: All values provided"), "Error: Invalid Bid/No Bid Decision"))</f>
        <v>Not Bidding</v>
      </c>
      <c r="C84" s="11">
        <v>3058285</v>
      </c>
      <c r="D84" s="12" t="s">
        <v>24</v>
      </c>
      <c r="E84" s="11" t="s">
        <v>133</v>
      </c>
      <c r="F84" s="13" t="s">
        <v>134</v>
      </c>
      <c r="G84" s="9"/>
      <c r="H84" s="14"/>
      <c r="I84" s="9"/>
      <c r="J84" s="15" t="str">
        <f>IFERROR(IF(ISBLANK(H84), NA(), H84), "-")</f>
        <v>-</v>
      </c>
    </row>
    <row r="85" spans="2:10" ht="108" x14ac:dyDescent="0.35">
      <c r="B85" s="10" t="str">
        <f ca="1">IF(D85 = "No Bid", IFERROR("Error: Clear values for '" &amp; INDIRECT(ADDRESS(5, (7 + MATCH(TRUE, INDEX(NOT(ISBLANK(G85:I85)), 0, 0), 0) - 1))) &amp; "' in cell " &amp; ADDRESS(ROW(), (7 + MATCH(TRUE, INDEX(NOT(ISBLANK(G85:I85)), 0, 0), 0) - 1), 4) &amp; " or select 'Bid'", "Not Bidding"), IF(D85 = "Bid", IFERROR("Error: Missing value for '" &amp; INDIRECT(ADDRESS(5, (7 + MATCH(TRUE, INDEX(ISBLANK(G85:I85), 0, 0), 0) - 1))) &amp; "' in cell " &amp; ADDRESS(ROW(), (7 + MATCH(TRUE, INDEX(ISBLANK(G85:I85), 0, 0), 0) - 1), 4), "Success: All values provided"), "Error: Invalid Bid/No Bid Decision"))</f>
        <v>Not Bidding</v>
      </c>
      <c r="C85" s="11">
        <v>3058286</v>
      </c>
      <c r="D85" s="12" t="s">
        <v>24</v>
      </c>
      <c r="E85" s="11" t="s">
        <v>135</v>
      </c>
      <c r="F85" s="13" t="s">
        <v>136</v>
      </c>
      <c r="G85" s="9"/>
      <c r="H85" s="14"/>
      <c r="I85" s="9"/>
      <c r="J85" s="15" t="str">
        <f>IFERROR(IF(ISBLANK(H85), NA(), H85), "-")</f>
        <v>-</v>
      </c>
    </row>
    <row r="86" spans="2:10" ht="50" customHeight="1" x14ac:dyDescent="0.35">
      <c r="B86" s="4" t="s">
        <v>43</v>
      </c>
      <c r="C86" s="16"/>
      <c r="D86" s="16"/>
      <c r="E86" s="16"/>
      <c r="F86" s="16"/>
      <c r="G86" s="16"/>
      <c r="H86" s="17"/>
      <c r="I86" s="16"/>
      <c r="J86" s="17">
        <f>SUM(J82:J85)</f>
        <v>0</v>
      </c>
    </row>
    <row r="88" spans="2:10" ht="50" customHeight="1" x14ac:dyDescent="0.35">
      <c r="B88" s="8" t="s">
        <v>137</v>
      </c>
      <c r="C88" s="1"/>
      <c r="D88" s="1"/>
      <c r="E88" s="1"/>
      <c r="F88" s="1"/>
      <c r="G88" s="1"/>
      <c r="H88" s="1"/>
      <c r="I88" s="1"/>
      <c r="J88" s="1"/>
    </row>
    <row r="89" spans="2:10" ht="126" x14ac:dyDescent="0.35">
      <c r="B89" s="10" t="str">
        <f t="shared" ref="B89:B95" ca="1" si="6">IF(D89 = "No Bid", IFERROR("Error: Clear values for '" &amp; INDIRECT(ADDRESS(5, (7 + MATCH(TRUE, INDEX(NOT(ISBLANK(G89:I89)), 0, 0), 0) - 1))) &amp; "' in cell " &amp; ADDRESS(ROW(), (7 + MATCH(TRUE, INDEX(NOT(ISBLANK(G89:I89)), 0, 0), 0) - 1), 4) &amp; " or select 'Bid'", "Not Bidding"), IF(D89 = "Bid", IFERROR("Error: Missing value for '" &amp; INDIRECT(ADDRESS(5, (7 + MATCH(TRUE, INDEX(ISBLANK(G89:I89), 0, 0), 0) - 1))) &amp; "' in cell " &amp; ADDRESS(ROW(), (7 + MATCH(TRUE, INDEX(ISBLANK(G89:I89), 0, 0), 0) - 1), 4), "Success: All values provided"), "Error: Invalid Bid/No Bid Decision"))</f>
        <v>Not Bidding</v>
      </c>
      <c r="C89" s="11">
        <v>3058287</v>
      </c>
      <c r="D89" s="12" t="s">
        <v>24</v>
      </c>
      <c r="E89" s="11" t="s">
        <v>138</v>
      </c>
      <c r="F89" s="13" t="s">
        <v>139</v>
      </c>
      <c r="G89" s="9"/>
      <c r="H89" s="14"/>
      <c r="I89" s="9"/>
      <c r="J89" s="15" t="str">
        <f t="shared" ref="J89:J95" si="7">IFERROR(IF(ISBLANK(H89), NA(), H89), "-")</f>
        <v>-</v>
      </c>
    </row>
    <row r="90" spans="2:10" ht="126" x14ac:dyDescent="0.35">
      <c r="B90" s="10" t="str">
        <f t="shared" ca="1" si="6"/>
        <v>Not Bidding</v>
      </c>
      <c r="C90" s="11">
        <v>3058288</v>
      </c>
      <c r="D90" s="12" t="s">
        <v>24</v>
      </c>
      <c r="E90" s="11" t="s">
        <v>140</v>
      </c>
      <c r="F90" s="13" t="s">
        <v>141</v>
      </c>
      <c r="G90" s="9"/>
      <c r="H90" s="14"/>
      <c r="I90" s="9"/>
      <c r="J90" s="15" t="str">
        <f t="shared" si="7"/>
        <v>-</v>
      </c>
    </row>
    <row r="91" spans="2:10" ht="126" x14ac:dyDescent="0.35">
      <c r="B91" s="10" t="str">
        <f t="shared" ca="1" si="6"/>
        <v>Not Bidding</v>
      </c>
      <c r="C91" s="11">
        <v>3058289</v>
      </c>
      <c r="D91" s="12" t="s">
        <v>24</v>
      </c>
      <c r="E91" s="11" t="s">
        <v>142</v>
      </c>
      <c r="F91" s="13" t="s">
        <v>143</v>
      </c>
      <c r="G91" s="9"/>
      <c r="H91" s="14"/>
      <c r="I91" s="9"/>
      <c r="J91" s="15" t="str">
        <f t="shared" si="7"/>
        <v>-</v>
      </c>
    </row>
    <row r="92" spans="2:10" ht="126" x14ac:dyDescent="0.35">
      <c r="B92" s="10" t="str">
        <f t="shared" ca="1" si="6"/>
        <v>Not Bidding</v>
      </c>
      <c r="C92" s="11">
        <v>3058290</v>
      </c>
      <c r="D92" s="12" t="s">
        <v>24</v>
      </c>
      <c r="E92" s="11" t="s">
        <v>144</v>
      </c>
      <c r="F92" s="13" t="s">
        <v>145</v>
      </c>
      <c r="G92" s="9"/>
      <c r="H92" s="14"/>
      <c r="I92" s="9"/>
      <c r="J92" s="15" t="str">
        <f t="shared" si="7"/>
        <v>-</v>
      </c>
    </row>
    <row r="93" spans="2:10" ht="126" x14ac:dyDescent="0.35">
      <c r="B93" s="10" t="str">
        <f t="shared" ca="1" si="6"/>
        <v>Not Bidding</v>
      </c>
      <c r="C93" s="11">
        <v>3058291</v>
      </c>
      <c r="D93" s="12" t="s">
        <v>24</v>
      </c>
      <c r="E93" s="11" t="s">
        <v>146</v>
      </c>
      <c r="F93" s="13" t="s">
        <v>147</v>
      </c>
      <c r="G93" s="9"/>
      <c r="H93" s="14"/>
      <c r="I93" s="9"/>
      <c r="J93" s="15" t="str">
        <f t="shared" si="7"/>
        <v>-</v>
      </c>
    </row>
    <row r="94" spans="2:10" ht="126" x14ac:dyDescent="0.35">
      <c r="B94" s="10" t="str">
        <f t="shared" ca="1" si="6"/>
        <v>Not Bidding</v>
      </c>
      <c r="C94" s="11">
        <v>3058292</v>
      </c>
      <c r="D94" s="12" t="s">
        <v>24</v>
      </c>
      <c r="E94" s="11" t="s">
        <v>148</v>
      </c>
      <c r="F94" s="13" t="s">
        <v>149</v>
      </c>
      <c r="G94" s="9"/>
      <c r="H94" s="14"/>
      <c r="I94" s="9"/>
      <c r="J94" s="15" t="str">
        <f t="shared" si="7"/>
        <v>-</v>
      </c>
    </row>
    <row r="95" spans="2:10" ht="252" x14ac:dyDescent="0.35">
      <c r="B95" s="10" t="str">
        <f t="shared" ca="1" si="6"/>
        <v>Not Bidding</v>
      </c>
      <c r="C95" s="11">
        <v>3058293</v>
      </c>
      <c r="D95" s="12" t="s">
        <v>24</v>
      </c>
      <c r="E95" s="11" t="s">
        <v>150</v>
      </c>
      <c r="F95" s="13" t="s">
        <v>151</v>
      </c>
      <c r="G95" s="9"/>
      <c r="H95" s="14"/>
      <c r="I95" s="9"/>
      <c r="J95" s="15" t="str">
        <f t="shared" si="7"/>
        <v>-</v>
      </c>
    </row>
    <row r="96" spans="2:10" ht="50" customHeight="1" x14ac:dyDescent="0.35">
      <c r="B96" s="4" t="s">
        <v>43</v>
      </c>
      <c r="C96" s="16"/>
      <c r="D96" s="16"/>
      <c r="E96" s="16"/>
      <c r="F96" s="16"/>
      <c r="G96" s="16"/>
      <c r="H96" s="17"/>
      <c r="I96" s="16"/>
      <c r="J96" s="17">
        <f>SUM(J89:J95)</f>
        <v>0</v>
      </c>
    </row>
    <row r="98" spans="2:10" ht="50" customHeight="1" x14ac:dyDescent="0.35">
      <c r="B98" s="8" t="s">
        <v>152</v>
      </c>
      <c r="C98" s="1"/>
      <c r="D98" s="1"/>
      <c r="E98" s="1"/>
      <c r="F98" s="1"/>
      <c r="G98" s="1"/>
      <c r="H98" s="1"/>
      <c r="I98" s="1"/>
      <c r="J98" s="1"/>
    </row>
    <row r="99" spans="2:10" ht="108" x14ac:dyDescent="0.35">
      <c r="B99" s="10" t="str">
        <f ca="1">IF(D99 = "No Bid", IFERROR("Error: Clear values for '" &amp; INDIRECT(ADDRESS(5, (7 + MATCH(TRUE, INDEX(NOT(ISBLANK(G99:I99)), 0, 0), 0) - 1))) &amp; "' in cell " &amp; ADDRESS(ROW(), (7 + MATCH(TRUE, INDEX(NOT(ISBLANK(G99:I99)), 0, 0), 0) - 1), 4) &amp; " or select 'Bid'", "Not Bidding"), IF(D99 = "Bid", IFERROR("Error: Missing value for '" &amp; INDIRECT(ADDRESS(5, (7 + MATCH(TRUE, INDEX(ISBLANK(G99:I99), 0, 0), 0) - 1))) &amp; "' in cell " &amp; ADDRESS(ROW(), (7 + MATCH(TRUE, INDEX(ISBLANK(G99:I99), 0, 0), 0) - 1), 4), "Success: All values provided"), "Error: Invalid Bid/No Bid Decision"))</f>
        <v>Not Bidding</v>
      </c>
      <c r="C99" s="11">
        <v>3058294</v>
      </c>
      <c r="D99" s="12" t="s">
        <v>24</v>
      </c>
      <c r="E99" s="11" t="s">
        <v>153</v>
      </c>
      <c r="F99" s="13" t="s">
        <v>154</v>
      </c>
      <c r="G99" s="9"/>
      <c r="H99" s="14"/>
      <c r="I99" s="9"/>
      <c r="J99" s="15" t="str">
        <f>IFERROR(IF(ISBLANK(H99), NA(), H99), "-")</f>
        <v>-</v>
      </c>
    </row>
    <row r="100" spans="2:10" ht="108" x14ac:dyDescent="0.35">
      <c r="B100" s="10" t="str">
        <f ca="1">IF(D100 = "No Bid", IFERROR("Error: Clear values for '" &amp; INDIRECT(ADDRESS(5, (7 + MATCH(TRUE, INDEX(NOT(ISBLANK(G100:I100)), 0, 0), 0) - 1))) &amp; "' in cell " &amp; ADDRESS(ROW(), (7 + MATCH(TRUE, INDEX(NOT(ISBLANK(G100:I100)), 0, 0), 0) - 1), 4) &amp; " or select 'Bid'", "Not Bidding"), IF(D100 = "Bid", IFERROR("Error: Missing value for '" &amp; INDIRECT(ADDRESS(5, (7 + MATCH(TRUE, INDEX(ISBLANK(G100:I100), 0, 0), 0) - 1))) &amp; "' in cell " &amp; ADDRESS(ROW(), (7 + MATCH(TRUE, INDEX(ISBLANK(G100:I100), 0, 0), 0) - 1), 4), "Success: All values provided"), "Error: Invalid Bid/No Bid Decision"))</f>
        <v>Not Bidding</v>
      </c>
      <c r="C100" s="11">
        <v>3058295</v>
      </c>
      <c r="D100" s="12" t="s">
        <v>24</v>
      </c>
      <c r="E100" s="11" t="s">
        <v>155</v>
      </c>
      <c r="F100" s="13" t="s">
        <v>156</v>
      </c>
      <c r="G100" s="9"/>
      <c r="H100" s="14"/>
      <c r="I100" s="9"/>
      <c r="J100" s="15" t="str">
        <f>IFERROR(IF(ISBLANK(H100), NA(), H100), "-")</f>
        <v>-</v>
      </c>
    </row>
    <row r="101" spans="2:10" ht="162" x14ac:dyDescent="0.35">
      <c r="B101" s="10" t="str">
        <f ca="1">IF(D101 = "No Bid", IFERROR("Error: Clear values for '" &amp; INDIRECT(ADDRESS(5, (7 + MATCH(TRUE, INDEX(NOT(ISBLANK(G101:I101)), 0, 0), 0) - 1))) &amp; "' in cell " &amp; ADDRESS(ROW(), (7 + MATCH(TRUE, INDEX(NOT(ISBLANK(G101:I101)), 0, 0), 0) - 1), 4) &amp; " or select 'Bid'", "Not Bidding"), IF(D101 = "Bid", IFERROR("Error: Missing value for '" &amp; INDIRECT(ADDRESS(5, (7 + MATCH(TRUE, INDEX(ISBLANK(G101:I101), 0, 0), 0) - 1))) &amp; "' in cell " &amp; ADDRESS(ROW(), (7 + MATCH(TRUE, INDEX(ISBLANK(G101:I101), 0, 0), 0) - 1), 4), "Success: All values provided"), "Error: Invalid Bid/No Bid Decision"))</f>
        <v>Not Bidding</v>
      </c>
      <c r="C101" s="11">
        <v>3058296</v>
      </c>
      <c r="D101" s="12" t="s">
        <v>24</v>
      </c>
      <c r="E101" s="11" t="s">
        <v>157</v>
      </c>
      <c r="F101" s="13" t="s">
        <v>158</v>
      </c>
      <c r="G101" s="9"/>
      <c r="H101" s="14"/>
      <c r="I101" s="9"/>
      <c r="J101" s="15" t="str">
        <f>IFERROR(IF(ISBLANK(H101), NA(), H101), "-")</f>
        <v>-</v>
      </c>
    </row>
    <row r="102" spans="2:10" ht="162" x14ac:dyDescent="0.35">
      <c r="B102" s="10" t="str">
        <f ca="1">IF(D102 = "No Bid", IFERROR("Error: Clear values for '" &amp; INDIRECT(ADDRESS(5, (7 + MATCH(TRUE, INDEX(NOT(ISBLANK(G102:I102)), 0, 0), 0) - 1))) &amp; "' in cell " &amp; ADDRESS(ROW(), (7 + MATCH(TRUE, INDEX(NOT(ISBLANK(G102:I102)), 0, 0), 0) - 1), 4) &amp; " or select 'Bid'", "Not Bidding"), IF(D102 = "Bid", IFERROR("Error: Missing value for '" &amp; INDIRECT(ADDRESS(5, (7 + MATCH(TRUE, INDEX(ISBLANK(G102:I102), 0, 0), 0) - 1))) &amp; "' in cell " &amp; ADDRESS(ROW(), (7 + MATCH(TRUE, INDEX(ISBLANK(G102:I102), 0, 0), 0) - 1), 4), "Success: All values provided"), "Error: Invalid Bid/No Bid Decision"))</f>
        <v>Not Bidding</v>
      </c>
      <c r="C102" s="11">
        <v>3058297</v>
      </c>
      <c r="D102" s="12" t="s">
        <v>24</v>
      </c>
      <c r="E102" s="11" t="s">
        <v>159</v>
      </c>
      <c r="F102" s="13" t="s">
        <v>160</v>
      </c>
      <c r="G102" s="9"/>
      <c r="H102" s="14"/>
      <c r="I102" s="9"/>
      <c r="J102" s="15" t="str">
        <f>IFERROR(IF(ISBLANK(H102), NA(), H102), "-")</f>
        <v>-</v>
      </c>
    </row>
    <row r="103" spans="2:10" ht="144" x14ac:dyDescent="0.35">
      <c r="B103" s="10" t="str">
        <f ca="1">IF(D103 = "No Bid", IFERROR("Error: Clear values for '" &amp; INDIRECT(ADDRESS(5, (7 + MATCH(TRUE, INDEX(NOT(ISBLANK(G103:I103)), 0, 0), 0) - 1))) &amp; "' in cell " &amp; ADDRESS(ROW(), (7 + MATCH(TRUE, INDEX(NOT(ISBLANK(G103:I103)), 0, 0), 0) - 1), 4) &amp; " or select 'Bid'", "Not Bidding"), IF(D103 = "Bid", IFERROR("Error: Missing value for '" &amp; INDIRECT(ADDRESS(5, (7 + MATCH(TRUE, INDEX(ISBLANK(G103:I103), 0, 0), 0) - 1))) &amp; "' in cell " &amp; ADDRESS(ROW(), (7 + MATCH(TRUE, INDEX(ISBLANK(G103:I103), 0, 0), 0) - 1), 4), "Success: All values provided"), "Error: Invalid Bid/No Bid Decision"))</f>
        <v>Not Bidding</v>
      </c>
      <c r="C103" s="11">
        <v>3058298</v>
      </c>
      <c r="D103" s="12" t="s">
        <v>24</v>
      </c>
      <c r="E103" s="11" t="s">
        <v>161</v>
      </c>
      <c r="F103" s="13" t="s">
        <v>162</v>
      </c>
      <c r="G103" s="9"/>
      <c r="H103" s="14"/>
      <c r="I103" s="9"/>
      <c r="J103" s="15" t="str">
        <f>IFERROR(IF(ISBLANK(H103), NA(), H103), "-")</f>
        <v>-</v>
      </c>
    </row>
    <row r="104" spans="2:10" ht="50" customHeight="1" x14ac:dyDescent="0.35">
      <c r="B104" s="4" t="s">
        <v>43</v>
      </c>
      <c r="C104" s="16"/>
      <c r="D104" s="16"/>
      <c r="E104" s="16"/>
      <c r="F104" s="16"/>
      <c r="G104" s="16"/>
      <c r="H104" s="17"/>
      <c r="I104" s="16"/>
      <c r="J104" s="17">
        <f>SUM(J99:J103)</f>
        <v>0</v>
      </c>
    </row>
    <row r="106" spans="2:10" ht="50" customHeight="1" x14ac:dyDescent="0.35">
      <c r="B106" s="8" t="s">
        <v>163</v>
      </c>
      <c r="C106" s="1"/>
      <c r="D106" s="1"/>
      <c r="E106" s="1"/>
      <c r="F106" s="1"/>
      <c r="G106" s="1"/>
      <c r="H106" s="1"/>
      <c r="I106" s="1"/>
      <c r="J106" s="1"/>
    </row>
    <row r="107" spans="2:10" ht="126" x14ac:dyDescent="0.35">
      <c r="B107" s="10" t="str">
        <f t="shared" ref="B107:B112" ca="1" si="8">IF(D107 = "No Bid", IFERROR("Error: Clear values for '" &amp; INDIRECT(ADDRESS(5, (7 + MATCH(TRUE, INDEX(NOT(ISBLANK(G107:I107)), 0, 0), 0) - 1))) &amp; "' in cell " &amp; ADDRESS(ROW(), (7 + MATCH(TRUE, INDEX(NOT(ISBLANK(G107:I107)), 0, 0), 0) - 1), 4) &amp; " or select 'Bid'", "Not Bidding"), IF(D107 = "Bid", IFERROR("Error: Missing value for '" &amp; INDIRECT(ADDRESS(5, (7 + MATCH(TRUE, INDEX(ISBLANK(G107:I107), 0, 0), 0) - 1))) &amp; "' in cell " &amp; ADDRESS(ROW(), (7 + MATCH(TRUE, INDEX(ISBLANK(G107:I107), 0, 0), 0) - 1), 4), "Success: All values provided"), "Error: Invalid Bid/No Bid Decision"))</f>
        <v>Not Bidding</v>
      </c>
      <c r="C107" s="11">
        <v>3058299</v>
      </c>
      <c r="D107" s="12" t="s">
        <v>24</v>
      </c>
      <c r="E107" s="11" t="s">
        <v>164</v>
      </c>
      <c r="F107" s="13" t="s">
        <v>165</v>
      </c>
      <c r="G107" s="9"/>
      <c r="H107" s="14"/>
      <c r="I107" s="9"/>
      <c r="J107" s="15" t="str">
        <f t="shared" ref="J107:J112" si="9">IFERROR(IF(ISBLANK(H107), NA(), H107), "-")</f>
        <v>-</v>
      </c>
    </row>
    <row r="108" spans="2:10" ht="126" x14ac:dyDescent="0.35">
      <c r="B108" s="10" t="str">
        <f t="shared" ca="1" si="8"/>
        <v>Not Bidding</v>
      </c>
      <c r="C108" s="11">
        <v>3058300</v>
      </c>
      <c r="D108" s="12" t="s">
        <v>24</v>
      </c>
      <c r="E108" s="11" t="s">
        <v>166</v>
      </c>
      <c r="F108" s="13" t="s">
        <v>167</v>
      </c>
      <c r="G108" s="9"/>
      <c r="H108" s="14"/>
      <c r="I108" s="9"/>
      <c r="J108" s="15" t="str">
        <f t="shared" si="9"/>
        <v>-</v>
      </c>
    </row>
    <row r="109" spans="2:10" ht="180" x14ac:dyDescent="0.35">
      <c r="B109" s="10" t="str">
        <f t="shared" ca="1" si="8"/>
        <v>Not Bidding</v>
      </c>
      <c r="C109" s="11">
        <v>3058301</v>
      </c>
      <c r="D109" s="12" t="s">
        <v>24</v>
      </c>
      <c r="E109" s="11" t="s">
        <v>168</v>
      </c>
      <c r="F109" s="13" t="s">
        <v>169</v>
      </c>
      <c r="G109" s="9"/>
      <c r="H109" s="14"/>
      <c r="I109" s="9"/>
      <c r="J109" s="15" t="str">
        <f t="shared" si="9"/>
        <v>-</v>
      </c>
    </row>
    <row r="110" spans="2:10" ht="198" x14ac:dyDescent="0.35">
      <c r="B110" s="10" t="str">
        <f t="shared" ca="1" si="8"/>
        <v>Not Bidding</v>
      </c>
      <c r="C110" s="11">
        <v>3058302</v>
      </c>
      <c r="D110" s="12" t="s">
        <v>24</v>
      </c>
      <c r="E110" s="11" t="s">
        <v>170</v>
      </c>
      <c r="F110" s="13" t="s">
        <v>171</v>
      </c>
      <c r="G110" s="9"/>
      <c r="H110" s="14"/>
      <c r="I110" s="9"/>
      <c r="J110" s="15" t="str">
        <f t="shared" si="9"/>
        <v>-</v>
      </c>
    </row>
    <row r="111" spans="2:10" ht="198" x14ac:dyDescent="0.35">
      <c r="B111" s="10" t="str">
        <f t="shared" ca="1" si="8"/>
        <v>Not Bidding</v>
      </c>
      <c r="C111" s="11">
        <v>3058303</v>
      </c>
      <c r="D111" s="12" t="s">
        <v>24</v>
      </c>
      <c r="E111" s="11" t="s">
        <v>172</v>
      </c>
      <c r="F111" s="13" t="s">
        <v>173</v>
      </c>
      <c r="G111" s="9"/>
      <c r="H111" s="14"/>
      <c r="I111" s="9"/>
      <c r="J111" s="15" t="str">
        <f t="shared" si="9"/>
        <v>-</v>
      </c>
    </row>
    <row r="112" spans="2:10" ht="234" x14ac:dyDescent="0.35">
      <c r="B112" s="10" t="str">
        <f t="shared" ca="1" si="8"/>
        <v>Not Bidding</v>
      </c>
      <c r="C112" s="11">
        <v>3058304</v>
      </c>
      <c r="D112" s="12" t="s">
        <v>24</v>
      </c>
      <c r="E112" s="11" t="s">
        <v>174</v>
      </c>
      <c r="F112" s="13" t="s">
        <v>175</v>
      </c>
      <c r="G112" s="9"/>
      <c r="H112" s="14"/>
      <c r="I112" s="9"/>
      <c r="J112" s="15" t="str">
        <f t="shared" si="9"/>
        <v>-</v>
      </c>
    </row>
    <row r="113" spans="2:10" ht="50" customHeight="1" x14ac:dyDescent="0.35">
      <c r="B113" s="4" t="s">
        <v>43</v>
      </c>
      <c r="C113" s="16"/>
      <c r="D113" s="16"/>
      <c r="E113" s="16"/>
      <c r="F113" s="16"/>
      <c r="G113" s="16"/>
      <c r="H113" s="17"/>
      <c r="I113" s="16"/>
      <c r="J113" s="17">
        <f>SUM(J107:J112)</f>
        <v>0</v>
      </c>
    </row>
    <row r="115" spans="2:10" ht="50" customHeight="1" x14ac:dyDescent="0.35">
      <c r="B115" s="8" t="s">
        <v>176</v>
      </c>
      <c r="C115" s="1"/>
      <c r="D115" s="1"/>
      <c r="E115" s="1"/>
      <c r="F115" s="1"/>
      <c r="G115" s="1"/>
      <c r="H115" s="1"/>
      <c r="I115" s="1"/>
      <c r="J115" s="1"/>
    </row>
    <row r="116" spans="2:10" ht="144" x14ac:dyDescent="0.35">
      <c r="B116" s="10" t="str">
        <f t="shared" ref="B116:B127" ca="1" si="10">IF(D116 = "No Bid", IFERROR("Error: Clear values for '" &amp; INDIRECT(ADDRESS(5, (7 + MATCH(TRUE, INDEX(NOT(ISBLANK(G116:I116)), 0, 0), 0) - 1))) &amp; "' in cell " &amp; ADDRESS(ROW(), (7 + MATCH(TRUE, INDEX(NOT(ISBLANK(G116:I116)), 0, 0), 0) - 1), 4) &amp; " or select 'Bid'", "Not Bidding"), IF(D116 = "Bid", IFERROR("Error: Missing value for '" &amp; INDIRECT(ADDRESS(5, (7 + MATCH(TRUE, INDEX(ISBLANK(G116:I116), 0, 0), 0) - 1))) &amp; "' in cell " &amp; ADDRESS(ROW(), (7 + MATCH(TRUE, INDEX(ISBLANK(G116:I116), 0, 0), 0) - 1), 4), "Success: All values provided"), "Error: Invalid Bid/No Bid Decision"))</f>
        <v>Not Bidding</v>
      </c>
      <c r="C116" s="11">
        <v>3058305</v>
      </c>
      <c r="D116" s="12" t="s">
        <v>24</v>
      </c>
      <c r="E116" s="11" t="s">
        <v>177</v>
      </c>
      <c r="F116" s="13" t="s">
        <v>178</v>
      </c>
      <c r="G116" s="9"/>
      <c r="H116" s="14"/>
      <c r="I116" s="9"/>
      <c r="J116" s="15" t="str">
        <f t="shared" ref="J116:J127" si="11">IFERROR(IF(ISBLANK(H116), NA(), H116), "-")</f>
        <v>-</v>
      </c>
    </row>
    <row r="117" spans="2:10" ht="108" x14ac:dyDescent="0.35">
      <c r="B117" s="10" t="str">
        <f t="shared" ca="1" si="10"/>
        <v>Not Bidding</v>
      </c>
      <c r="C117" s="11">
        <v>3058306</v>
      </c>
      <c r="D117" s="12" t="s">
        <v>24</v>
      </c>
      <c r="E117" s="11" t="s">
        <v>179</v>
      </c>
      <c r="F117" s="13" t="s">
        <v>180</v>
      </c>
      <c r="G117" s="9"/>
      <c r="H117" s="14"/>
      <c r="I117" s="9"/>
      <c r="J117" s="15" t="str">
        <f t="shared" si="11"/>
        <v>-</v>
      </c>
    </row>
    <row r="118" spans="2:10" ht="108" x14ac:dyDescent="0.35">
      <c r="B118" s="10" t="str">
        <f t="shared" ca="1" si="10"/>
        <v>Not Bidding</v>
      </c>
      <c r="C118" s="11">
        <v>3058307</v>
      </c>
      <c r="D118" s="12" t="s">
        <v>24</v>
      </c>
      <c r="E118" s="11" t="s">
        <v>181</v>
      </c>
      <c r="F118" s="13" t="s">
        <v>182</v>
      </c>
      <c r="G118" s="9"/>
      <c r="H118" s="14"/>
      <c r="I118" s="9"/>
      <c r="J118" s="15" t="str">
        <f t="shared" si="11"/>
        <v>-</v>
      </c>
    </row>
    <row r="119" spans="2:10" ht="126" x14ac:dyDescent="0.35">
      <c r="B119" s="10" t="str">
        <f t="shared" ca="1" si="10"/>
        <v>Not Bidding</v>
      </c>
      <c r="C119" s="11">
        <v>3058308</v>
      </c>
      <c r="D119" s="12" t="s">
        <v>24</v>
      </c>
      <c r="E119" s="11" t="s">
        <v>183</v>
      </c>
      <c r="F119" s="13" t="s">
        <v>184</v>
      </c>
      <c r="G119" s="9"/>
      <c r="H119" s="14"/>
      <c r="I119" s="9"/>
      <c r="J119" s="15" t="str">
        <f t="shared" si="11"/>
        <v>-</v>
      </c>
    </row>
    <row r="120" spans="2:10" ht="126" x14ac:dyDescent="0.35">
      <c r="B120" s="10" t="str">
        <f t="shared" ca="1" si="10"/>
        <v>Not Bidding</v>
      </c>
      <c r="C120" s="11">
        <v>3058309</v>
      </c>
      <c r="D120" s="12" t="s">
        <v>24</v>
      </c>
      <c r="E120" s="11" t="s">
        <v>185</v>
      </c>
      <c r="F120" s="13" t="s">
        <v>186</v>
      </c>
      <c r="G120" s="9"/>
      <c r="H120" s="14"/>
      <c r="I120" s="9"/>
      <c r="J120" s="15" t="str">
        <f t="shared" si="11"/>
        <v>-</v>
      </c>
    </row>
    <row r="121" spans="2:10" ht="126" x14ac:dyDescent="0.35">
      <c r="B121" s="10" t="str">
        <f t="shared" ca="1" si="10"/>
        <v>Not Bidding</v>
      </c>
      <c r="C121" s="11">
        <v>3058310</v>
      </c>
      <c r="D121" s="12" t="s">
        <v>24</v>
      </c>
      <c r="E121" s="11" t="s">
        <v>187</v>
      </c>
      <c r="F121" s="13" t="s">
        <v>188</v>
      </c>
      <c r="G121" s="9"/>
      <c r="H121" s="14"/>
      <c r="I121" s="9"/>
      <c r="J121" s="15" t="str">
        <f t="shared" si="11"/>
        <v>-</v>
      </c>
    </row>
    <row r="122" spans="2:10" ht="126" x14ac:dyDescent="0.35">
      <c r="B122" s="10" t="str">
        <f t="shared" ca="1" si="10"/>
        <v>Not Bidding</v>
      </c>
      <c r="C122" s="11">
        <v>3058311</v>
      </c>
      <c r="D122" s="12" t="s">
        <v>24</v>
      </c>
      <c r="E122" s="11" t="s">
        <v>189</v>
      </c>
      <c r="F122" s="13" t="s">
        <v>190</v>
      </c>
      <c r="G122" s="9"/>
      <c r="H122" s="14"/>
      <c r="I122" s="9"/>
      <c r="J122" s="15" t="str">
        <f t="shared" si="11"/>
        <v>-</v>
      </c>
    </row>
    <row r="123" spans="2:10" ht="180" x14ac:dyDescent="0.35">
      <c r="B123" s="10" t="str">
        <f t="shared" ca="1" si="10"/>
        <v>Not Bidding</v>
      </c>
      <c r="C123" s="11">
        <v>3058312</v>
      </c>
      <c r="D123" s="12" t="s">
        <v>24</v>
      </c>
      <c r="E123" s="11" t="s">
        <v>191</v>
      </c>
      <c r="F123" s="13" t="s">
        <v>192</v>
      </c>
      <c r="G123" s="9"/>
      <c r="H123" s="14"/>
      <c r="I123" s="9"/>
      <c r="J123" s="15" t="str">
        <f t="shared" si="11"/>
        <v>-</v>
      </c>
    </row>
    <row r="124" spans="2:10" ht="396" x14ac:dyDescent="0.35">
      <c r="B124" s="10" t="str">
        <f t="shared" ca="1" si="10"/>
        <v>Not Bidding</v>
      </c>
      <c r="C124" s="11">
        <v>3058313</v>
      </c>
      <c r="D124" s="12" t="s">
        <v>24</v>
      </c>
      <c r="E124" s="11" t="s">
        <v>193</v>
      </c>
      <c r="F124" s="13" t="s">
        <v>194</v>
      </c>
      <c r="G124" s="9"/>
      <c r="H124" s="14"/>
      <c r="I124" s="9"/>
      <c r="J124" s="15" t="str">
        <f t="shared" si="11"/>
        <v>-</v>
      </c>
    </row>
    <row r="125" spans="2:10" ht="324" x14ac:dyDescent="0.35">
      <c r="B125" s="10" t="str">
        <f t="shared" ca="1" si="10"/>
        <v>Not Bidding</v>
      </c>
      <c r="C125" s="11">
        <v>3058314</v>
      </c>
      <c r="D125" s="12" t="s">
        <v>24</v>
      </c>
      <c r="E125" s="11" t="s">
        <v>195</v>
      </c>
      <c r="F125" s="13" t="s">
        <v>196</v>
      </c>
      <c r="G125" s="9"/>
      <c r="H125" s="14"/>
      <c r="I125" s="9"/>
      <c r="J125" s="15" t="str">
        <f t="shared" si="11"/>
        <v>-</v>
      </c>
    </row>
    <row r="126" spans="2:10" ht="234" x14ac:dyDescent="0.35">
      <c r="B126" s="10" t="str">
        <f t="shared" ca="1" si="10"/>
        <v>Not Bidding</v>
      </c>
      <c r="C126" s="11">
        <v>3058315</v>
      </c>
      <c r="D126" s="12" t="s">
        <v>24</v>
      </c>
      <c r="E126" s="11" t="s">
        <v>197</v>
      </c>
      <c r="F126" s="13" t="s">
        <v>198</v>
      </c>
      <c r="G126" s="9"/>
      <c r="H126" s="14"/>
      <c r="I126" s="9"/>
      <c r="J126" s="15" t="str">
        <f t="shared" si="11"/>
        <v>-</v>
      </c>
    </row>
    <row r="127" spans="2:10" ht="144" x14ac:dyDescent="0.35">
      <c r="B127" s="10" t="str">
        <f t="shared" ca="1" si="10"/>
        <v>Not Bidding</v>
      </c>
      <c r="C127" s="11">
        <v>3058316</v>
      </c>
      <c r="D127" s="12" t="s">
        <v>24</v>
      </c>
      <c r="E127" s="11" t="s">
        <v>199</v>
      </c>
      <c r="F127" s="13" t="s">
        <v>200</v>
      </c>
      <c r="G127" s="9"/>
      <c r="H127" s="14"/>
      <c r="I127" s="9"/>
      <c r="J127" s="15" t="str">
        <f t="shared" si="11"/>
        <v>-</v>
      </c>
    </row>
    <row r="128" spans="2:10" ht="50" customHeight="1" x14ac:dyDescent="0.35">
      <c r="B128" s="4" t="s">
        <v>43</v>
      </c>
      <c r="C128" s="16"/>
      <c r="D128" s="16"/>
      <c r="E128" s="16"/>
      <c r="F128" s="16"/>
      <c r="G128" s="16"/>
      <c r="H128" s="17"/>
      <c r="I128" s="16"/>
      <c r="J128" s="17">
        <f>SUM(J116:J127)</f>
        <v>0</v>
      </c>
    </row>
    <row r="130" spans="2:10" ht="50" customHeight="1" x14ac:dyDescent="0.35">
      <c r="B130" s="8" t="s">
        <v>201</v>
      </c>
      <c r="C130" s="1"/>
      <c r="D130" s="1"/>
      <c r="E130" s="1"/>
      <c r="F130" s="1"/>
      <c r="G130" s="1"/>
      <c r="H130" s="1"/>
      <c r="I130" s="1"/>
      <c r="J130" s="1"/>
    </row>
    <row r="131" spans="2:10" ht="144" x14ac:dyDescent="0.35">
      <c r="B131" s="10" t="str">
        <f t="shared" ref="B131:B142" ca="1" si="12">IF(D131 = "No Bid", IFERROR("Error: Clear values for '" &amp; INDIRECT(ADDRESS(5, (7 + MATCH(TRUE, INDEX(NOT(ISBLANK(G131:I131)), 0, 0), 0) - 1))) &amp; "' in cell " &amp; ADDRESS(ROW(), (7 + MATCH(TRUE, INDEX(NOT(ISBLANK(G131:I131)), 0, 0), 0) - 1), 4) &amp; " or select 'Bid'", "Not Bidding"), IF(D131 = "Bid", IFERROR("Error: Missing value for '" &amp; INDIRECT(ADDRESS(5, (7 + MATCH(TRUE, INDEX(ISBLANK(G131:I131), 0, 0), 0) - 1))) &amp; "' in cell " &amp; ADDRESS(ROW(), (7 + MATCH(TRUE, INDEX(ISBLANK(G131:I131), 0, 0), 0) - 1), 4), "Success: All values provided"), "Error: Invalid Bid/No Bid Decision"))</f>
        <v>Not Bidding</v>
      </c>
      <c r="C131" s="11">
        <v>3058317</v>
      </c>
      <c r="D131" s="12" t="s">
        <v>24</v>
      </c>
      <c r="E131" s="11" t="s">
        <v>202</v>
      </c>
      <c r="F131" s="13" t="s">
        <v>203</v>
      </c>
      <c r="G131" s="9"/>
      <c r="H131" s="14"/>
      <c r="I131" s="9"/>
      <c r="J131" s="15" t="str">
        <f t="shared" ref="J131:J142" si="13">IFERROR(IF(ISBLANK(H131), NA(), H131), "-")</f>
        <v>-</v>
      </c>
    </row>
    <row r="132" spans="2:10" ht="108" x14ac:dyDescent="0.35">
      <c r="B132" s="10" t="str">
        <f t="shared" ca="1" si="12"/>
        <v>Not Bidding</v>
      </c>
      <c r="C132" s="11">
        <v>3058318</v>
      </c>
      <c r="D132" s="12" t="s">
        <v>24</v>
      </c>
      <c r="E132" s="11" t="s">
        <v>204</v>
      </c>
      <c r="F132" s="13" t="s">
        <v>205</v>
      </c>
      <c r="G132" s="9"/>
      <c r="H132" s="14"/>
      <c r="I132" s="9"/>
      <c r="J132" s="15" t="str">
        <f t="shared" si="13"/>
        <v>-</v>
      </c>
    </row>
    <row r="133" spans="2:10" ht="144" x14ac:dyDescent="0.35">
      <c r="B133" s="10" t="str">
        <f t="shared" ca="1" si="12"/>
        <v>Not Bidding</v>
      </c>
      <c r="C133" s="11">
        <v>3058319</v>
      </c>
      <c r="D133" s="12" t="s">
        <v>24</v>
      </c>
      <c r="E133" s="11" t="s">
        <v>206</v>
      </c>
      <c r="F133" s="13" t="s">
        <v>207</v>
      </c>
      <c r="G133" s="9"/>
      <c r="H133" s="14"/>
      <c r="I133" s="9"/>
      <c r="J133" s="15" t="str">
        <f t="shared" si="13"/>
        <v>-</v>
      </c>
    </row>
    <row r="134" spans="2:10" ht="144" x14ac:dyDescent="0.35">
      <c r="B134" s="10" t="str">
        <f t="shared" ca="1" si="12"/>
        <v>Not Bidding</v>
      </c>
      <c r="C134" s="11">
        <v>3058320</v>
      </c>
      <c r="D134" s="12" t="s">
        <v>24</v>
      </c>
      <c r="E134" s="11" t="s">
        <v>208</v>
      </c>
      <c r="F134" s="13" t="s">
        <v>209</v>
      </c>
      <c r="G134" s="9"/>
      <c r="H134" s="14"/>
      <c r="I134" s="9"/>
      <c r="J134" s="15" t="str">
        <f t="shared" si="13"/>
        <v>-</v>
      </c>
    </row>
    <row r="135" spans="2:10" ht="180" x14ac:dyDescent="0.35">
      <c r="B135" s="10" t="str">
        <f t="shared" ca="1" si="12"/>
        <v>Not Bidding</v>
      </c>
      <c r="C135" s="11">
        <v>3058321</v>
      </c>
      <c r="D135" s="12" t="s">
        <v>24</v>
      </c>
      <c r="E135" s="11" t="s">
        <v>210</v>
      </c>
      <c r="F135" s="13" t="s">
        <v>211</v>
      </c>
      <c r="G135" s="9"/>
      <c r="H135" s="14"/>
      <c r="I135" s="9"/>
      <c r="J135" s="15" t="str">
        <f t="shared" si="13"/>
        <v>-</v>
      </c>
    </row>
    <row r="136" spans="2:10" ht="108" x14ac:dyDescent="0.35">
      <c r="B136" s="10" t="str">
        <f t="shared" ca="1" si="12"/>
        <v>Not Bidding</v>
      </c>
      <c r="C136" s="11">
        <v>3058322</v>
      </c>
      <c r="D136" s="12" t="s">
        <v>24</v>
      </c>
      <c r="E136" s="11" t="s">
        <v>212</v>
      </c>
      <c r="F136" s="13" t="s">
        <v>213</v>
      </c>
      <c r="G136" s="9"/>
      <c r="H136" s="14"/>
      <c r="I136" s="9"/>
      <c r="J136" s="15" t="str">
        <f t="shared" si="13"/>
        <v>-</v>
      </c>
    </row>
    <row r="137" spans="2:10" ht="144" x14ac:dyDescent="0.35">
      <c r="B137" s="10" t="str">
        <f t="shared" ca="1" si="12"/>
        <v>Not Bidding</v>
      </c>
      <c r="C137" s="11">
        <v>3058323</v>
      </c>
      <c r="D137" s="12" t="s">
        <v>24</v>
      </c>
      <c r="E137" s="11" t="s">
        <v>214</v>
      </c>
      <c r="F137" s="13" t="s">
        <v>215</v>
      </c>
      <c r="G137" s="9"/>
      <c r="H137" s="14"/>
      <c r="I137" s="9"/>
      <c r="J137" s="15" t="str">
        <f t="shared" si="13"/>
        <v>-</v>
      </c>
    </row>
    <row r="138" spans="2:10" ht="144" x14ac:dyDescent="0.35">
      <c r="B138" s="10" t="str">
        <f t="shared" ca="1" si="12"/>
        <v>Not Bidding</v>
      </c>
      <c r="C138" s="11">
        <v>3058324</v>
      </c>
      <c r="D138" s="12" t="s">
        <v>24</v>
      </c>
      <c r="E138" s="11" t="s">
        <v>216</v>
      </c>
      <c r="F138" s="13" t="s">
        <v>217</v>
      </c>
      <c r="G138" s="9"/>
      <c r="H138" s="14"/>
      <c r="I138" s="9"/>
      <c r="J138" s="15" t="str">
        <f t="shared" si="13"/>
        <v>-</v>
      </c>
    </row>
    <row r="139" spans="2:10" ht="126" x14ac:dyDescent="0.35">
      <c r="B139" s="10" t="str">
        <f t="shared" ca="1" si="12"/>
        <v>Not Bidding</v>
      </c>
      <c r="C139" s="11">
        <v>3058325</v>
      </c>
      <c r="D139" s="12" t="s">
        <v>24</v>
      </c>
      <c r="E139" s="11" t="s">
        <v>218</v>
      </c>
      <c r="F139" s="13" t="s">
        <v>219</v>
      </c>
      <c r="G139" s="9"/>
      <c r="H139" s="14"/>
      <c r="I139" s="9"/>
      <c r="J139" s="15" t="str">
        <f t="shared" si="13"/>
        <v>-</v>
      </c>
    </row>
    <row r="140" spans="2:10" ht="126" x14ac:dyDescent="0.35">
      <c r="B140" s="10" t="str">
        <f t="shared" ca="1" si="12"/>
        <v>Not Bidding</v>
      </c>
      <c r="C140" s="11">
        <v>3058326</v>
      </c>
      <c r="D140" s="12" t="s">
        <v>24</v>
      </c>
      <c r="E140" s="11" t="s">
        <v>220</v>
      </c>
      <c r="F140" s="13" t="s">
        <v>221</v>
      </c>
      <c r="G140" s="9"/>
      <c r="H140" s="14"/>
      <c r="I140" s="9"/>
      <c r="J140" s="15" t="str">
        <f t="shared" si="13"/>
        <v>-</v>
      </c>
    </row>
    <row r="141" spans="2:10" ht="108" x14ac:dyDescent="0.35">
      <c r="B141" s="10" t="str">
        <f t="shared" ca="1" si="12"/>
        <v>Not Bidding</v>
      </c>
      <c r="C141" s="11">
        <v>3058327</v>
      </c>
      <c r="D141" s="12" t="s">
        <v>24</v>
      </c>
      <c r="E141" s="11" t="s">
        <v>222</v>
      </c>
      <c r="F141" s="13" t="s">
        <v>223</v>
      </c>
      <c r="G141" s="9"/>
      <c r="H141" s="14"/>
      <c r="I141" s="9"/>
      <c r="J141" s="15" t="str">
        <f t="shared" si="13"/>
        <v>-</v>
      </c>
    </row>
    <row r="142" spans="2:10" ht="108" x14ac:dyDescent="0.35">
      <c r="B142" s="10" t="str">
        <f t="shared" ca="1" si="12"/>
        <v>Not Bidding</v>
      </c>
      <c r="C142" s="11">
        <v>3058328</v>
      </c>
      <c r="D142" s="12" t="s">
        <v>24</v>
      </c>
      <c r="E142" s="11" t="s">
        <v>224</v>
      </c>
      <c r="F142" s="13" t="s">
        <v>225</v>
      </c>
      <c r="G142" s="9"/>
      <c r="H142" s="14"/>
      <c r="I142" s="9"/>
      <c r="J142" s="15" t="str">
        <f t="shared" si="13"/>
        <v>-</v>
      </c>
    </row>
    <row r="143" spans="2:10" ht="50" customHeight="1" x14ac:dyDescent="0.35">
      <c r="B143" s="4" t="s">
        <v>43</v>
      </c>
      <c r="C143" s="16"/>
      <c r="D143" s="16"/>
      <c r="E143" s="16"/>
      <c r="F143" s="16"/>
      <c r="G143" s="16"/>
      <c r="H143" s="17"/>
      <c r="I143" s="16"/>
      <c r="J143" s="17">
        <f>SUM(J131:J142)</f>
        <v>0</v>
      </c>
    </row>
    <row r="145" spans="2:10" ht="50" customHeight="1" x14ac:dyDescent="0.35">
      <c r="B145" s="8" t="s">
        <v>226</v>
      </c>
      <c r="C145" s="1"/>
      <c r="D145" s="1"/>
      <c r="E145" s="1"/>
      <c r="F145" s="1"/>
      <c r="G145" s="1"/>
      <c r="H145" s="1"/>
      <c r="I145" s="1"/>
      <c r="J145" s="1"/>
    </row>
    <row r="146" spans="2:10" ht="409.5" x14ac:dyDescent="0.35">
      <c r="B146" s="10" t="str">
        <f t="shared" ref="B146:B152" ca="1" si="14">IF(D146 = "No Bid", IFERROR("Error: Clear values for '" &amp; INDIRECT(ADDRESS(5, (7 + MATCH(TRUE, INDEX(NOT(ISBLANK(G146:I146)), 0, 0), 0) - 1))) &amp; "' in cell " &amp; ADDRESS(ROW(), (7 + MATCH(TRUE, INDEX(NOT(ISBLANK(G146:I146)), 0, 0), 0) - 1), 4) &amp; " or select 'Bid'", "Not Bidding"), IF(D146 = "Bid", IFERROR("Error: Missing value for '" &amp; INDIRECT(ADDRESS(5, (7 + MATCH(TRUE, INDEX(ISBLANK(G146:I146), 0, 0), 0) - 1))) &amp; "' in cell " &amp; ADDRESS(ROW(), (7 + MATCH(TRUE, INDEX(ISBLANK(G146:I146), 0, 0), 0) - 1), 4), "Success: All values provided"), "Error: Invalid Bid/No Bid Decision"))</f>
        <v>Not Bidding</v>
      </c>
      <c r="C146" s="11">
        <v>3058329</v>
      </c>
      <c r="D146" s="12" t="s">
        <v>24</v>
      </c>
      <c r="E146" s="11" t="s">
        <v>227</v>
      </c>
      <c r="F146" s="13" t="s">
        <v>228</v>
      </c>
      <c r="G146" s="9"/>
      <c r="H146" s="14"/>
      <c r="I146" s="9"/>
      <c r="J146" s="15" t="str">
        <f t="shared" ref="J146:J152" si="15">IFERROR(IF(ISBLANK(H146), NA(), H146), "-")</f>
        <v>-</v>
      </c>
    </row>
    <row r="147" spans="2:10" ht="409.5" x14ac:dyDescent="0.35">
      <c r="B147" s="10" t="str">
        <f t="shared" ca="1" si="14"/>
        <v>Not Bidding</v>
      </c>
      <c r="C147" s="11">
        <v>3058330</v>
      </c>
      <c r="D147" s="12" t="s">
        <v>24</v>
      </c>
      <c r="E147" s="11" t="s">
        <v>229</v>
      </c>
      <c r="F147" s="13" t="s">
        <v>230</v>
      </c>
      <c r="G147" s="9"/>
      <c r="H147" s="14"/>
      <c r="I147" s="9"/>
      <c r="J147" s="15" t="str">
        <f t="shared" si="15"/>
        <v>-</v>
      </c>
    </row>
    <row r="148" spans="2:10" ht="409.5" x14ac:dyDescent="0.35">
      <c r="B148" s="10" t="str">
        <f t="shared" ca="1" si="14"/>
        <v>Not Bidding</v>
      </c>
      <c r="C148" s="11">
        <v>3058331</v>
      </c>
      <c r="D148" s="12" t="s">
        <v>24</v>
      </c>
      <c r="E148" s="11" t="s">
        <v>231</v>
      </c>
      <c r="F148" s="13" t="s">
        <v>232</v>
      </c>
      <c r="G148" s="9"/>
      <c r="H148" s="14"/>
      <c r="I148" s="9"/>
      <c r="J148" s="15" t="str">
        <f t="shared" si="15"/>
        <v>-</v>
      </c>
    </row>
    <row r="149" spans="2:10" ht="342" x14ac:dyDescent="0.35">
      <c r="B149" s="10" t="str">
        <f t="shared" ca="1" si="14"/>
        <v>Not Bidding</v>
      </c>
      <c r="C149" s="11">
        <v>3058332</v>
      </c>
      <c r="D149" s="12" t="s">
        <v>24</v>
      </c>
      <c r="E149" s="11" t="s">
        <v>233</v>
      </c>
      <c r="F149" s="13" t="s">
        <v>234</v>
      </c>
      <c r="G149" s="9"/>
      <c r="H149" s="14"/>
      <c r="I149" s="9"/>
      <c r="J149" s="15" t="str">
        <f t="shared" si="15"/>
        <v>-</v>
      </c>
    </row>
    <row r="150" spans="2:10" ht="409.5" x14ac:dyDescent="0.35">
      <c r="B150" s="10" t="str">
        <f t="shared" ca="1" si="14"/>
        <v>Not Bidding</v>
      </c>
      <c r="C150" s="11">
        <v>3058333</v>
      </c>
      <c r="D150" s="12" t="s">
        <v>24</v>
      </c>
      <c r="E150" s="11" t="s">
        <v>235</v>
      </c>
      <c r="F150" s="13" t="s">
        <v>236</v>
      </c>
      <c r="G150" s="9"/>
      <c r="H150" s="14"/>
      <c r="I150" s="9"/>
      <c r="J150" s="15" t="str">
        <f t="shared" si="15"/>
        <v>-</v>
      </c>
    </row>
    <row r="151" spans="2:10" ht="409.5" x14ac:dyDescent="0.35">
      <c r="B151" s="10" t="str">
        <f t="shared" ca="1" si="14"/>
        <v>Not Bidding</v>
      </c>
      <c r="C151" s="11">
        <v>3058334</v>
      </c>
      <c r="D151" s="12" t="s">
        <v>24</v>
      </c>
      <c r="E151" s="11" t="s">
        <v>237</v>
      </c>
      <c r="F151" s="13" t="s">
        <v>238</v>
      </c>
      <c r="G151" s="9"/>
      <c r="H151" s="14"/>
      <c r="I151" s="9"/>
      <c r="J151" s="15" t="str">
        <f t="shared" si="15"/>
        <v>-</v>
      </c>
    </row>
    <row r="152" spans="2:10" ht="409.5" x14ac:dyDescent="0.35">
      <c r="B152" s="10" t="str">
        <f t="shared" ca="1" si="14"/>
        <v>Not Bidding</v>
      </c>
      <c r="C152" s="11">
        <v>3058335</v>
      </c>
      <c r="D152" s="12" t="s">
        <v>24</v>
      </c>
      <c r="E152" s="11" t="s">
        <v>239</v>
      </c>
      <c r="F152" s="13" t="s">
        <v>240</v>
      </c>
      <c r="G152" s="9"/>
      <c r="H152" s="14"/>
      <c r="I152" s="9"/>
      <c r="J152" s="15" t="str">
        <f t="shared" si="15"/>
        <v>-</v>
      </c>
    </row>
    <row r="153" spans="2:10" ht="50" customHeight="1" x14ac:dyDescent="0.35">
      <c r="B153" s="4" t="s">
        <v>43</v>
      </c>
      <c r="C153" s="16"/>
      <c r="D153" s="16"/>
      <c r="E153" s="16"/>
      <c r="F153" s="16"/>
      <c r="G153" s="16"/>
      <c r="H153" s="17"/>
      <c r="I153" s="16"/>
      <c r="J153" s="17">
        <f>SUM(J146:J152)</f>
        <v>0</v>
      </c>
    </row>
    <row r="155" spans="2:10" ht="50" customHeight="1" x14ac:dyDescent="0.35">
      <c r="B155" s="8" t="s">
        <v>241</v>
      </c>
      <c r="C155" s="1"/>
      <c r="D155" s="1"/>
      <c r="E155" s="1"/>
      <c r="F155" s="1"/>
      <c r="G155" s="1"/>
      <c r="H155" s="1"/>
      <c r="I155" s="1"/>
      <c r="J155" s="1"/>
    </row>
    <row r="156" spans="2:10" ht="409.5" x14ac:dyDescent="0.35">
      <c r="B156" s="10" t="str">
        <f t="shared" ref="B156:B162" ca="1" si="16">IF(D156 = "No Bid", IFERROR("Error: Clear values for '" &amp; INDIRECT(ADDRESS(5, (7 + MATCH(TRUE, INDEX(NOT(ISBLANK(G156:I156)), 0, 0), 0) - 1))) &amp; "' in cell " &amp; ADDRESS(ROW(), (7 + MATCH(TRUE, INDEX(NOT(ISBLANK(G156:I156)), 0, 0), 0) - 1), 4) &amp; " or select 'Bid'", "Not Bidding"), IF(D156 = "Bid", IFERROR("Error: Missing value for '" &amp; INDIRECT(ADDRESS(5, (7 + MATCH(TRUE, INDEX(ISBLANK(G156:I156), 0, 0), 0) - 1))) &amp; "' in cell " &amp; ADDRESS(ROW(), (7 + MATCH(TRUE, INDEX(ISBLANK(G156:I156), 0, 0), 0) - 1), 4), "Success: All values provided"), "Error: Invalid Bid/No Bid Decision"))</f>
        <v>Not Bidding</v>
      </c>
      <c r="C156" s="11">
        <v>3058336</v>
      </c>
      <c r="D156" s="12" t="s">
        <v>24</v>
      </c>
      <c r="E156" s="11" t="s">
        <v>242</v>
      </c>
      <c r="F156" s="13" t="s">
        <v>243</v>
      </c>
      <c r="G156" s="9"/>
      <c r="H156" s="14"/>
      <c r="I156" s="9"/>
      <c r="J156" s="15" t="str">
        <f t="shared" ref="J156:J162" si="17">IFERROR(IF(ISBLANK(H156), NA(), H156), "-")</f>
        <v>-</v>
      </c>
    </row>
    <row r="157" spans="2:10" ht="409.5" x14ac:dyDescent="0.35">
      <c r="B157" s="10" t="str">
        <f t="shared" ca="1" si="16"/>
        <v>Not Bidding</v>
      </c>
      <c r="C157" s="11">
        <v>3058337</v>
      </c>
      <c r="D157" s="12" t="s">
        <v>24</v>
      </c>
      <c r="E157" s="11" t="s">
        <v>244</v>
      </c>
      <c r="F157" s="13" t="s">
        <v>245</v>
      </c>
      <c r="G157" s="9"/>
      <c r="H157" s="14"/>
      <c r="I157" s="9"/>
      <c r="J157" s="15" t="str">
        <f t="shared" si="17"/>
        <v>-</v>
      </c>
    </row>
    <row r="158" spans="2:10" ht="409.5" x14ac:dyDescent="0.35">
      <c r="B158" s="10" t="str">
        <f t="shared" ca="1" si="16"/>
        <v>Not Bidding</v>
      </c>
      <c r="C158" s="11">
        <v>3058338</v>
      </c>
      <c r="D158" s="12" t="s">
        <v>24</v>
      </c>
      <c r="E158" s="11" t="s">
        <v>246</v>
      </c>
      <c r="F158" s="13" t="s">
        <v>247</v>
      </c>
      <c r="G158" s="9"/>
      <c r="H158" s="14"/>
      <c r="I158" s="9"/>
      <c r="J158" s="15" t="str">
        <f t="shared" si="17"/>
        <v>-</v>
      </c>
    </row>
    <row r="159" spans="2:10" ht="409.5" x14ac:dyDescent="0.35">
      <c r="B159" s="10" t="str">
        <f t="shared" ca="1" si="16"/>
        <v>Not Bidding</v>
      </c>
      <c r="C159" s="11">
        <v>3058339</v>
      </c>
      <c r="D159" s="12" t="s">
        <v>24</v>
      </c>
      <c r="E159" s="11" t="s">
        <v>248</v>
      </c>
      <c r="F159" s="13" t="s">
        <v>249</v>
      </c>
      <c r="G159" s="9"/>
      <c r="H159" s="14"/>
      <c r="I159" s="9"/>
      <c r="J159" s="15" t="str">
        <f t="shared" si="17"/>
        <v>-</v>
      </c>
    </row>
    <row r="160" spans="2:10" ht="409.5" x14ac:dyDescent="0.35">
      <c r="B160" s="10" t="str">
        <f t="shared" ca="1" si="16"/>
        <v>Not Bidding</v>
      </c>
      <c r="C160" s="11">
        <v>3058340</v>
      </c>
      <c r="D160" s="12" t="s">
        <v>24</v>
      </c>
      <c r="E160" s="11" t="s">
        <v>250</v>
      </c>
      <c r="F160" s="13" t="s">
        <v>251</v>
      </c>
      <c r="G160" s="9"/>
      <c r="H160" s="14"/>
      <c r="I160" s="9"/>
      <c r="J160" s="15" t="str">
        <f t="shared" si="17"/>
        <v>-</v>
      </c>
    </row>
    <row r="161" spans="2:10" ht="409.5" x14ac:dyDescent="0.35">
      <c r="B161" s="10" t="str">
        <f t="shared" ca="1" si="16"/>
        <v>Not Bidding</v>
      </c>
      <c r="C161" s="11">
        <v>3058341</v>
      </c>
      <c r="D161" s="12" t="s">
        <v>24</v>
      </c>
      <c r="E161" s="11" t="s">
        <v>252</v>
      </c>
      <c r="F161" s="13" t="s">
        <v>253</v>
      </c>
      <c r="G161" s="9"/>
      <c r="H161" s="14"/>
      <c r="I161" s="9"/>
      <c r="J161" s="15" t="str">
        <f t="shared" si="17"/>
        <v>-</v>
      </c>
    </row>
    <row r="162" spans="2:10" ht="409.5" x14ac:dyDescent="0.35">
      <c r="B162" s="10" t="str">
        <f t="shared" ca="1" si="16"/>
        <v>Not Bidding</v>
      </c>
      <c r="C162" s="11">
        <v>3058342</v>
      </c>
      <c r="D162" s="12" t="s">
        <v>24</v>
      </c>
      <c r="E162" s="11" t="s">
        <v>254</v>
      </c>
      <c r="F162" s="13" t="s">
        <v>255</v>
      </c>
      <c r="G162" s="9"/>
      <c r="H162" s="14"/>
      <c r="I162" s="9"/>
      <c r="J162" s="15" t="str">
        <f t="shared" si="17"/>
        <v>-</v>
      </c>
    </row>
    <row r="163" spans="2:10" ht="50" customHeight="1" x14ac:dyDescent="0.35">
      <c r="B163" s="4" t="s">
        <v>43</v>
      </c>
      <c r="C163" s="16"/>
      <c r="D163" s="16"/>
      <c r="E163" s="16"/>
      <c r="F163" s="16"/>
      <c r="G163" s="16"/>
      <c r="H163" s="17"/>
      <c r="I163" s="16"/>
      <c r="J163" s="17">
        <f>SUM(J156:J162)</f>
        <v>0</v>
      </c>
    </row>
    <row r="165" spans="2:10" ht="50" customHeight="1" x14ac:dyDescent="0.35">
      <c r="B165" s="4" t="s">
        <v>256</v>
      </c>
      <c r="C165" s="16"/>
      <c r="D165" s="16"/>
      <c r="E165" s="16"/>
      <c r="F165" s="16"/>
      <c r="G165" s="16"/>
      <c r="H165" s="17"/>
      <c r="I165" s="16"/>
      <c r="J165" s="17">
        <f>SUM(J8:J16,J20:J28,J32:J34,J38:J44,J48:J51,J55:J58,J62:J66,J70:J72,J76:J78,J82:J85,J89:J95,J99:J103,J107:J112,J116:J127,J131:J142,J146:J152,J156:J162)</f>
        <v>0</v>
      </c>
    </row>
  </sheetData>
  <sheetProtection password="E36C" sheet="1" objects="1" scenarios="1" formatCells="0" formatColumns="0" formatRows="0" insertHyperlinks="0"/>
  <conditionalFormatting sqref="B3">
    <cfRule type="beginsWith" dxfId="42" priority="318" operator="beginsWith" text="Success">
      <formula>LEFT(B3,LEN("Success"))="Success"</formula>
    </cfRule>
    <cfRule type="beginsWith" dxfId="41" priority="317" operator="beginsWith" text="Error">
      <formula>LEFT(B3,LEN("Error"))="Error"</formula>
    </cfRule>
  </conditionalFormatting>
  <conditionalFormatting sqref="B7:B164">
    <cfRule type="beginsWith" dxfId="40" priority="1" operator="beginsWith" text="Error">
      <formula>LEFT(B7,LEN("Error"))="Error"</formula>
    </cfRule>
    <cfRule type="beginsWith" dxfId="39" priority="2" operator="beginsWith" text="Success">
      <formula>LEFT(B7,LEN("Success"))="Success"</formula>
    </cfRule>
  </conditionalFormatting>
  <conditionalFormatting sqref="B8:K16">
    <cfRule type="expression" dxfId="38" priority="794">
      <formula>MOD(ROW($E8),2)=1</formula>
    </cfRule>
  </conditionalFormatting>
  <conditionalFormatting sqref="B20:K28">
    <cfRule type="expression" dxfId="37" priority="799">
      <formula>MOD(ROW($E20),2)=1</formula>
    </cfRule>
  </conditionalFormatting>
  <conditionalFormatting sqref="B32:K34">
    <cfRule type="expression" dxfId="36" priority="804">
      <formula>MOD(ROW($E32),2)=1</formula>
    </cfRule>
  </conditionalFormatting>
  <conditionalFormatting sqref="B38:K44">
    <cfRule type="expression" dxfId="35" priority="809">
      <formula>MOD(ROW($E38),2)=1</formula>
    </cfRule>
  </conditionalFormatting>
  <conditionalFormatting sqref="B48:K51">
    <cfRule type="expression" dxfId="34" priority="814">
      <formula>MOD(ROW($E48),2)=1</formula>
    </cfRule>
  </conditionalFormatting>
  <conditionalFormatting sqref="B55:K58">
    <cfRule type="expression" dxfId="33" priority="819">
      <formula>MOD(ROW($E55),2)=1</formula>
    </cfRule>
  </conditionalFormatting>
  <conditionalFormatting sqref="B62:K66">
    <cfRule type="expression" dxfId="32" priority="824">
      <formula>MOD(ROW($E62),2)=1</formula>
    </cfRule>
  </conditionalFormatting>
  <conditionalFormatting sqref="B70:K72">
    <cfRule type="expression" dxfId="31" priority="829">
      <formula>MOD(ROW($E70),2)=1</formula>
    </cfRule>
  </conditionalFormatting>
  <conditionalFormatting sqref="B76:K78">
    <cfRule type="expression" dxfId="30" priority="834">
      <formula>MOD(ROW($E76),2)=1</formula>
    </cfRule>
  </conditionalFormatting>
  <conditionalFormatting sqref="B82:K85">
    <cfRule type="expression" dxfId="29" priority="839">
      <formula>MOD(ROW($E82),2)=1</formula>
    </cfRule>
  </conditionalFormatting>
  <conditionalFormatting sqref="B89:K95">
    <cfRule type="expression" dxfId="28" priority="844">
      <formula>MOD(ROW($E89),2)=1</formula>
    </cfRule>
  </conditionalFormatting>
  <conditionalFormatting sqref="B99:K103">
    <cfRule type="expression" dxfId="27" priority="849">
      <formula>MOD(ROW($E99),2)=1</formula>
    </cfRule>
  </conditionalFormatting>
  <conditionalFormatting sqref="B107:K112">
    <cfRule type="expression" dxfId="26" priority="854">
      <formula>MOD(ROW($E107),2)=1</formula>
    </cfRule>
  </conditionalFormatting>
  <conditionalFormatting sqref="B116:K127">
    <cfRule type="expression" dxfId="25" priority="859">
      <formula>MOD(ROW($E116),2)=1</formula>
    </cfRule>
  </conditionalFormatting>
  <conditionalFormatting sqref="B131:K142">
    <cfRule type="expression" dxfId="24" priority="864">
      <formula>MOD(ROW($E131),2)=1</formula>
    </cfRule>
  </conditionalFormatting>
  <conditionalFormatting sqref="B146:K152">
    <cfRule type="expression" dxfId="23" priority="869">
      <formula>MOD(ROW($E146),2)=1</formula>
    </cfRule>
  </conditionalFormatting>
  <conditionalFormatting sqref="B156:K162">
    <cfRule type="expression" dxfId="22" priority="874">
      <formula>MOD(ROW($E156),2)=1</formula>
    </cfRule>
  </conditionalFormatting>
  <conditionalFormatting sqref="D7:D164">
    <cfRule type="expression" dxfId="21" priority="319">
      <formula>$D7="Bid"</formula>
    </cfRule>
    <cfRule type="expression" dxfId="20" priority="320">
      <formula>$D7="No Bid"</formula>
    </cfRule>
  </conditionalFormatting>
  <conditionalFormatting sqref="G3:I3">
    <cfRule type="beginsWith" dxfId="19" priority="793" operator="beginsWith" text="Error">
      <formula>LEFT(G3,LEN("Error"))="Error"</formula>
    </cfRule>
  </conditionalFormatting>
  <conditionalFormatting sqref="G7:J164">
    <cfRule type="expression" dxfId="18" priority="321">
      <formula>$D7="No Bid"</formula>
    </cfRule>
  </conditionalFormatting>
  <conditionalFormatting sqref="G17:J17">
    <cfRule type="expression" dxfId="17" priority="795">
      <formula>NOT(ISBLANK(G17)) * NOT(ISNUMBER(G17))</formula>
    </cfRule>
  </conditionalFormatting>
  <conditionalFormatting sqref="G29:J29">
    <cfRule type="expression" dxfId="16" priority="800">
      <formula>NOT(ISBLANK(G29)) * NOT(ISNUMBER(G29))</formula>
    </cfRule>
  </conditionalFormatting>
  <conditionalFormatting sqref="G35:J35">
    <cfRule type="expression" dxfId="15" priority="805">
      <formula>NOT(ISBLANK(G35)) * NOT(ISNUMBER(G35))</formula>
    </cfRule>
  </conditionalFormatting>
  <conditionalFormatting sqref="G45:J45">
    <cfRule type="expression" dxfId="14" priority="810">
      <formula>NOT(ISBLANK(G45)) * NOT(ISNUMBER(G45))</formula>
    </cfRule>
  </conditionalFormatting>
  <conditionalFormatting sqref="G52:J52">
    <cfRule type="expression" dxfId="13" priority="815">
      <formula>NOT(ISBLANK(G52)) * NOT(ISNUMBER(G52))</formula>
    </cfRule>
  </conditionalFormatting>
  <conditionalFormatting sqref="G59:J59">
    <cfRule type="expression" dxfId="12" priority="820">
      <formula>NOT(ISBLANK(G59)) * NOT(ISNUMBER(G59))</formula>
    </cfRule>
  </conditionalFormatting>
  <conditionalFormatting sqref="G67:J67">
    <cfRule type="expression" dxfId="11" priority="825">
      <formula>NOT(ISBLANK(G67)) * NOT(ISNUMBER(G67))</formula>
    </cfRule>
  </conditionalFormatting>
  <conditionalFormatting sqref="G73:J73">
    <cfRule type="expression" dxfId="10" priority="830">
      <formula>NOT(ISBLANK(G73)) * NOT(ISNUMBER(G73))</formula>
    </cfRule>
  </conditionalFormatting>
  <conditionalFormatting sqref="G79:J79">
    <cfRule type="expression" dxfId="9" priority="835">
      <formula>NOT(ISBLANK(G79)) * NOT(ISNUMBER(G79))</formula>
    </cfRule>
  </conditionalFormatting>
  <conditionalFormatting sqref="G86:J86">
    <cfRule type="expression" dxfId="8" priority="840">
      <formula>NOT(ISBLANK(G86)) * NOT(ISNUMBER(G86))</formula>
    </cfRule>
  </conditionalFormatting>
  <conditionalFormatting sqref="G96:J96">
    <cfRule type="expression" dxfId="7" priority="845">
      <formula>NOT(ISBLANK(G96)) * NOT(ISNUMBER(G96))</formula>
    </cfRule>
  </conditionalFormatting>
  <conditionalFormatting sqref="G104:J104">
    <cfRule type="expression" dxfId="6" priority="850">
      <formula>NOT(ISBLANK(G104)) * NOT(ISNUMBER(G104))</formula>
    </cfRule>
  </conditionalFormatting>
  <conditionalFormatting sqref="G113:J113">
    <cfRule type="expression" dxfId="5" priority="855">
      <formula>NOT(ISBLANK(G113)) * NOT(ISNUMBER(G113))</formula>
    </cfRule>
  </conditionalFormatting>
  <conditionalFormatting sqref="G128:J128">
    <cfRule type="expression" dxfId="4" priority="860">
      <formula>NOT(ISBLANK(G128)) * NOT(ISNUMBER(G128))</formula>
    </cfRule>
  </conditionalFormatting>
  <conditionalFormatting sqref="G143:J143">
    <cfRule type="expression" dxfId="3" priority="865">
      <formula>NOT(ISBLANK(G143)) * NOT(ISNUMBER(G143))</formula>
    </cfRule>
  </conditionalFormatting>
  <conditionalFormatting sqref="G153:J153">
    <cfRule type="expression" dxfId="2" priority="870">
      <formula>NOT(ISBLANK(G153)) * NOT(ISNUMBER(G153))</formula>
    </cfRule>
  </conditionalFormatting>
  <conditionalFormatting sqref="G163:J163">
    <cfRule type="expression" dxfId="1" priority="875">
      <formula>NOT(ISBLANK(G163)) * NOT(ISNUMBER(G163))</formula>
    </cfRule>
  </conditionalFormatting>
  <conditionalFormatting sqref="G165:J165">
    <cfRule type="expression" dxfId="0" priority="879">
      <formula>NOT(ISBLANK(G165)) * NOT(ISNUMBER(G165))</formula>
    </cfRule>
  </conditionalFormatting>
  <dataValidations count="1">
    <dataValidation type="list" showErrorMessage="1" errorTitle="Error - Invalid Input" error="Please select an item from the drop-down list." sqref="D8:D16 D156:D162 D146:D152 D131:D142 D116:D127 D107:D112 D99:D103 D89:D95 D82:D85 D76:D78 D70:D72 D62:D66 D55:D58 D48:D51 D38:D44 D32:D34 D20:D28"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Figueroa, Rhonda (OMB)</cp:lastModifiedBy>
  <dcterms:created xsi:type="dcterms:W3CDTF">2025-01-27T15:57:11Z</dcterms:created>
  <dcterms:modified xsi:type="dcterms:W3CDTF">2025-01-27T15:57:44Z</dcterms:modified>
  <cp:category/>
</cp:coreProperties>
</file>