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I:\CONTRACTS\577 Industrial\25577A\ITB_RFP\"/>
    </mc:Choice>
  </mc:AlternateContent>
  <xr:revisionPtr revIDLastSave="0" documentId="8_{1470A850-38D5-4B28-ABB2-719F20A56E94}" xr6:coauthVersionLast="47" xr6:coauthVersionMax="47" xr10:uidLastSave="{00000000-0000-0000-0000-000000000000}"/>
  <workbookProtection lockStructure="1"/>
  <bookViews>
    <workbookView xWindow="29925" yWindow="1125" windowWidth="21600" windowHeight="11235" xr2:uid="{00000000-000D-0000-FFFF-FFFF00000000}"/>
  </bookViews>
  <sheets>
    <sheet name="Instructions" sheetId="1" r:id="rId1"/>
    <sheet name="Responses"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 l="1"/>
  <c r="B17" i="2"/>
  <c r="B13" i="2"/>
  <c r="B9" i="2"/>
  <c r="I20" i="2"/>
  <c r="I16" i="2"/>
  <c r="I12" i="2"/>
  <c r="I8" i="2"/>
  <c r="B16" i="2"/>
  <c r="B12" i="2"/>
  <c r="I18" i="2"/>
  <c r="B20" i="2"/>
  <c r="B8" i="2"/>
  <c r="B10" i="2"/>
  <c r="I17" i="2"/>
  <c r="I19" i="2"/>
  <c r="I15" i="2"/>
  <c r="I11" i="2"/>
  <c r="I7" i="2"/>
  <c r="B15" i="2"/>
  <c r="B11" i="2"/>
  <c r="I14" i="2"/>
  <c r="B18" i="2"/>
  <c r="I9" i="2"/>
  <c r="B19" i="2"/>
  <c r="B7" i="2"/>
  <c r="I10" i="2"/>
  <c r="B14" i="2"/>
  <c r="I13" i="2"/>
  <c r="B3" i="2" l="1"/>
  <c r="I22" i="2"/>
</calcChain>
</file>

<file path=xl/sharedStrings.xml><?xml version="1.0" encoding="utf-8"?>
<sst xmlns="http://schemas.openxmlformats.org/spreadsheetml/2006/main" count="79" uniqueCount="66">
  <si>
    <t>ed8df4fb9ee756e6c7028d8f70d056bb0c97249fe717d6fdac799457720d529f732a16dfa5819cb3e496c145a9108d61f8694f0a9eadaa8c1bb5d537d5bf1d8eOWmTe37tbbgdrQAZ1BCMAyhS70rdIbc9EB17uvTs40yfn3nzJHJFMJEZB1pPMKM+</t>
  </si>
  <si>
    <t>GSS25577 APPENDIX D2-CATEGORY DISCOUNT (BT-48PW)</t>
  </si>
  <si>
    <t>Vendors are required to identify a minimum discount offering for each category. Vendors do not need to bid on every category to be considered for award. The proposed discount percentage must not exceed two (2) digits to the right of the decimal point.</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</si>
  <si>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</si>
  <si>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Euna Procurement.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Euna Procurement at Support@GoBonfire.com.</t>
  </si>
  <si>
    <t>Responses</t>
  </si>
  <si>
    <t>Numeric</t>
  </si>
  <si>
    <t>Status</t>
  </si>
  <si>
    <t>Bid/No Bid Decision</t>
  </si>
  <si>
    <t>#</t>
  </si>
  <si>
    <t>Category</t>
  </si>
  <si>
    <t>Items Covered (not an all inclusive list)</t>
  </si>
  <si>
    <t>Minimum Discount Percentage</t>
  </si>
  <si>
    <t>Total Cost</t>
  </si>
  <si>
    <t>Helper:ResponseStatus</t>
  </si>
  <si>
    <t>BidTableItem:BidTableItemID</t>
  </si>
  <si>
    <t>BidTableItemResponse:IsBidding</t>
  </si>
  <si>
    <t>Helper:BidTableBasketOrderWithItemOrder</t>
  </si>
  <si>
    <t>BidTableItem:ItemName</t>
  </si>
  <si>
    <t>BidTableItem:317392</t>
  </si>
  <si>
    <t>BidTableItemResponse:272914</t>
  </si>
  <si>
    <t>BidTableFormula:139317</t>
  </si>
  <si>
    <t>No Bid</t>
  </si>
  <si>
    <t>#0-1</t>
  </si>
  <si>
    <t xml:space="preserve">
Abrasives
</t>
  </si>
  <si>
    <t>Sandpaper, sanding belts, sandblasting sand, etc.</t>
  </si>
  <si>
    <t>#0-2</t>
  </si>
  <si>
    <t xml:space="preserve">
Adhesives
</t>
  </si>
  <si>
    <t>Glue, spray adhesives, construction adhesives and consolidate all the tapes (duct tape, painters’ tape, electrical tape)</t>
  </si>
  <si>
    <t>#0-3</t>
  </si>
  <si>
    <t xml:space="preserve">
Air Handling
</t>
  </si>
  <si>
    <t>Fans, air filters, heaters, dehumidifiers, etc.</t>
  </si>
  <si>
    <t>#0-4</t>
  </si>
  <si>
    <t xml:space="preserve">
Electrial Supplies
</t>
  </si>
  <si>
    <t>Light bulbs, lighting fixtures, light switches and covers, electrical boxes, wire, ballasts, fuses, batteries, connectors, ties, contactors, disconnect switches, panels, conduit, connectors, tape, etc.</t>
  </si>
  <si>
    <t>#0-5</t>
  </si>
  <si>
    <t xml:space="preserve">
Fasteners
</t>
  </si>
  <si>
    <t>Bolts, screws, nails, nuts, washers, pins, staples, spacers, rivets, hooks, etc.</t>
  </si>
  <si>
    <t>#0-6</t>
  </si>
  <si>
    <t xml:space="preserve">
General Hardware
</t>
  </si>
  <si>
    <t>Rope, chain, brackets, s-hooks, tarps, bungee cords, ratchet straps, etc.</t>
  </si>
  <si>
    <t>#0-7</t>
  </si>
  <si>
    <t xml:space="preserve">
Hand Tools
</t>
  </si>
  <si>
    <t>General purpose (screwdriver, hammer, saw, wrench, pliers, tape measure, etc.), specialty tools (plumbing: wrenches, cutters, expansion, crimping, etc.; landscape: rake, hoe, shovel, etc.)</t>
  </si>
  <si>
    <t>#0-8</t>
  </si>
  <si>
    <t xml:space="preserve">
Landscaping
</t>
  </si>
  <si>
    <t>Insecticides, weed control, plants, mulch, soil, etc. (limited to bagged products only.)</t>
  </si>
  <si>
    <t>#0-9</t>
  </si>
  <si>
    <t xml:space="preserve">
Material Handling
</t>
  </si>
  <si>
    <t>Access ladders, platforms &amp; scaffolding, load securing straps &amp; bungees, scales, storage, carts, dollies, hand trucks, lift trucks, pallet jacks, etc.</t>
  </si>
  <si>
    <t>#0-10</t>
  </si>
  <si>
    <t xml:space="preserve">
Other Building Materials
</t>
  </si>
  <si>
    <t>Spackling compound, vapor barrier film, cement, caulking guns, caulk, sealants, etc.</t>
  </si>
  <si>
    <t>#0-11</t>
  </si>
  <si>
    <t xml:space="preserve">
Other Building Supplies
</t>
  </si>
  <si>
    <t>Doors, door accessories (knobs, locks, knockers, hinges, openers), cabinets, fencing, lumber, concrete/cement, dry wall, insulation, etc.</t>
  </si>
  <si>
    <t>#0-12</t>
  </si>
  <si>
    <t xml:space="preserve">
Paint
</t>
  </si>
  <si>
    <t>Interior &amp; exterior paint, specialty paint (traffic, safety, striping paint), stains, brushes, rollers, handles, covers, pans, mixers, sprayer, tape, drop clothes, etc.</t>
  </si>
  <si>
    <t>#0-13</t>
  </si>
  <si>
    <t xml:space="preserve">
Plumbing
</t>
  </si>
  <si>
    <t>Pumps, wax rings, O-rings, repair kits, faucets, shower fixtures, toilets, showers &amp; tubs, sinks, disposals, toilet seats, pipe, connectors, primer, cement, tape, etc.</t>
  </si>
  <si>
    <t>#0-14</t>
  </si>
  <si>
    <t xml:space="preserve">
Power Tools
</t>
  </si>
  <si>
    <t>General purpose (oscillating multi-tools, rotary multi-tools, drills, saws, grinders, etc.), batteries and chargers, electrical meter, stud finder, landscape edgers, trimmers, etc.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</si>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</sst>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8"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2"/>
      <color rgb="FF548BA1"/>
      <name val="Arial"/>
    </font>
    <font>
      <b/>
      <sz val="16"/>
      <color rgb="FF000000"/>
      <name val="Arial"/>
    </font>
    <font>
      <b/>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0">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4" fillId="5"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0" fillId="3" borderId="2" xfId="0" applyFill="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pplyProtection="1">
      <alignment horizontal="center" vertical="center"/>
      <protection locked="0"/>
    </xf>
    <xf numFmtId="0" fontId="7" fillId="3" borderId="2" xfId="0" applyFont="1" applyFill="1" applyBorder="1" applyAlignment="1">
      <alignment horizontal="center" vertical="center" wrapText="1"/>
    </xf>
    <xf numFmtId="164" fontId="0" fillId="3" borderId="2" xfId="0" applyNumberFormat="1" applyFill="1" applyBorder="1" applyAlignment="1">
      <alignment horizontal="center" vertical="center" wrapText="1"/>
    </xf>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cellXfs>
  <cellStyles count="1">
    <cellStyle name="Normal" xfId="0" builtinId="0"/>
  </cellStyles>
  <dxfs count="10">
    <dxf>
      <fill>
        <patternFill patternType="solid">
          <fgColor rgb="FF888888"/>
          <bgColor rgb="FF888888"/>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abSelected="1" workbookViewId="0">
      <selection activeCell="B14" sqref="B14:E14"/>
    </sheetView>
  </sheetViews>
  <sheetFormatPr defaultRowHeight="15" x14ac:dyDescent="0.2"/>
  <cols>
    <col min="2" max="5" width="25" customWidth="1"/>
    <col min="702" max="702" width="9.109375" hidden="1"/>
  </cols>
  <sheetData>
    <row r="2" spans="2:5" ht="80.099999999999994" customHeight="1" x14ac:dyDescent="0.2"/>
    <row r="8" spans="2:5" ht="32.1" customHeight="1" x14ac:dyDescent="0.2">
      <c r="B8" s="16" t="s">
        <v>1</v>
      </c>
      <c r="C8" s="17"/>
      <c r="D8" s="17"/>
      <c r="E8" s="17"/>
    </row>
    <row r="10" spans="2:5" ht="54" customHeight="1" x14ac:dyDescent="0.2">
      <c r="B10" s="18" t="s">
        <v>2</v>
      </c>
      <c r="C10" s="17"/>
      <c r="D10" s="17"/>
      <c r="E10" s="17"/>
    </row>
    <row r="12" spans="2:5" ht="27.75" x14ac:dyDescent="0.2">
      <c r="B12" s="2" t="s">
        <v>3</v>
      </c>
    </row>
    <row r="14" spans="2:5" ht="399.95" customHeight="1" x14ac:dyDescent="0.2">
      <c r="B14" s="19" t="s">
        <v>4</v>
      </c>
      <c r="C14" s="19"/>
      <c r="D14" s="19"/>
      <c r="E14" s="19"/>
    </row>
    <row r="702" spans="702:702" x14ac:dyDescent="0.2">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22"/>
  <sheetViews>
    <sheetView workbookViewId="0">
      <pane xSplit="6" ySplit="5" topLeftCell="G6" activePane="bottomRight" state="frozen"/>
      <selection pane="topRight"/>
      <selection pane="bottomLeft"/>
      <selection pane="bottomRight" activeCell="I22" sqref="I22"/>
    </sheetView>
  </sheetViews>
  <sheetFormatPr defaultRowHeight="15" x14ac:dyDescent="0.2"/>
  <cols>
    <col min="2" max="2" width="30" customWidth="1"/>
    <col min="3" max="3" width="5" hidden="1" customWidth="1"/>
    <col min="4" max="5" width="10" customWidth="1"/>
    <col min="6" max="6" width="50" customWidth="1"/>
    <col min="7" max="9" width="15" customWidth="1"/>
  </cols>
  <sheetData>
    <row r="2" spans="2:9" ht="27.75" x14ac:dyDescent="0.2">
      <c r="B2" s="2" t="s">
        <v>5</v>
      </c>
    </row>
    <row r="3" spans="2:9" ht="32.1" customHeight="1" x14ac:dyDescent="0.2">
      <c r="B3" s="3" t="str">
        <f ca="1">IF((COUNTIF(B7:B21, "Error*") + COUNTIF(H3:H3, "Error*")) &gt; 0, "Error: Check cell(s)" &amp;IF(COUNTIF(B7:B21, "Error*") &gt; 0, (" " &amp; ADDRESS(7 + MATCH("Error*", B7:B21, 0) - 1, COLUMN(), 4)), "") &amp; IF(COUNTIF(H3:H3, "Error*") &gt; 0, (" " &amp; ADDRESS(ROW(), 8 + MATCH("Error*", H3:H3, 0) - 1, 4)), ""), "Success: All data is valid!")</f>
        <v>Success: All data is valid!</v>
      </c>
      <c r="C3" s="5"/>
      <c r="D3" s="5"/>
      <c r="E3" s="5"/>
      <c r="F3" s="5"/>
      <c r="G3" s="5"/>
      <c r="H3" s="5" t="str">
        <f>IFERROR("Error: Cell " &amp; ADDRESS((7 + MATCH(FALSE, INDEX(NOT(NOT(ISNUMBER(H7:H21)) * NOT(ISBLANK(H7:H21))), 0), 0) - 1), COLUMN(), 4) &amp; " must be Numeric", "")</f>
        <v/>
      </c>
      <c r="I3" s="5"/>
    </row>
    <row r="4" spans="2:9" ht="24.95" customHeight="1" x14ac:dyDescent="0.2">
      <c r="B4" s="1"/>
      <c r="C4" s="1"/>
      <c r="D4" s="1"/>
      <c r="E4" s="1"/>
      <c r="F4" s="1"/>
      <c r="G4" s="1"/>
      <c r="H4" s="7" t="s">
        <v>6</v>
      </c>
      <c r="I4" s="1"/>
    </row>
    <row r="5" spans="2:9" ht="39.950000000000003" customHeight="1" x14ac:dyDescent="0.2">
      <c r="B5" s="4" t="s">
        <v>7</v>
      </c>
      <c r="C5" s="4"/>
      <c r="D5" s="6" t="s">
        <v>8</v>
      </c>
      <c r="E5" s="4" t="s">
        <v>9</v>
      </c>
      <c r="F5" s="4" t="s">
        <v>10</v>
      </c>
      <c r="G5" s="4" t="s">
        <v>11</v>
      </c>
      <c r="H5" s="6" t="s">
        <v>12</v>
      </c>
      <c r="I5" s="4" t="s">
        <v>13</v>
      </c>
    </row>
    <row r="6" spans="2:9" hidden="1" x14ac:dyDescent="0.2">
      <c r="B6" s="1" t="s">
        <v>14</v>
      </c>
      <c r="C6" s="1" t="s">
        <v>15</v>
      </c>
      <c r="D6" s="1" t="s">
        <v>16</v>
      </c>
      <c r="E6" s="1" t="s">
        <v>17</v>
      </c>
      <c r="F6" s="1" t="s">
        <v>18</v>
      </c>
      <c r="G6" s="1" t="s">
        <v>19</v>
      </c>
      <c r="H6" s="1" t="s">
        <v>20</v>
      </c>
      <c r="I6" s="1" t="s">
        <v>21</v>
      </c>
    </row>
    <row r="7" spans="2:9" ht="60" x14ac:dyDescent="0.2">
      <c r="B7" s="9" t="str">
        <f t="shared" ref="B7:B20" ca="1" si="0">IF(D7 = "No Bid", IFERROR("Error: Clear values for '" &amp; INDIRECT(ADDRESS(5, (8 + IF(NOT(ISBLANK(H7)), 1, NA()) - 1))) &amp; "' in cell " &amp; ADDRESS(ROW(), (8 + IF(NOT(ISBLANK(H7)), 1, NA()) - 1), 4) &amp; " or select 'Bid'", "Not Bidding"), IF(D7 = "Bid", IFERROR("Error: Missing value for '" &amp; INDIRECT(ADDRESS(5, (8 + IF(ISBLANK(H7), 1, NA()) - 1))) &amp; "' in cell " &amp; ADDRESS(ROW(), (8 + IF(ISBLANK(H7), 1, NA()) - 1), 4), "Success: All values provided"), "Error: Invalid Bid/No Bid Decision"))</f>
        <v>Not Bidding</v>
      </c>
      <c r="C7" s="10">
        <v>3336173</v>
      </c>
      <c r="D7" s="11" t="s">
        <v>22</v>
      </c>
      <c r="E7" s="10" t="s">
        <v>23</v>
      </c>
      <c r="F7" s="12" t="s">
        <v>24</v>
      </c>
      <c r="G7" s="10" t="s">
        <v>25</v>
      </c>
      <c r="H7" s="8"/>
      <c r="I7" s="13" t="str">
        <f ca="1">IFERROR(IF(ISBLANK(INDIRECT("H7")), NA(), INDIRECT("H7"))*1, "-")</f>
        <v>-</v>
      </c>
    </row>
    <row r="8" spans="2:9" ht="120" x14ac:dyDescent="0.2">
      <c r="B8" s="9" t="str">
        <f t="shared" ca="1" si="0"/>
        <v>Not Bidding</v>
      </c>
      <c r="C8" s="10">
        <v>3336174</v>
      </c>
      <c r="D8" s="11" t="s">
        <v>22</v>
      </c>
      <c r="E8" s="10" t="s">
        <v>26</v>
      </c>
      <c r="F8" s="12" t="s">
        <v>27</v>
      </c>
      <c r="G8" s="10" t="s">
        <v>28</v>
      </c>
      <c r="H8" s="8"/>
      <c r="I8" s="13" t="str">
        <f ca="1">IFERROR(IF(ISBLANK(INDIRECT("H8")), NA(), INDIRECT("H8"))*1, "-")</f>
        <v>-</v>
      </c>
    </row>
    <row r="9" spans="2:9" ht="60" x14ac:dyDescent="0.2">
      <c r="B9" s="9" t="str">
        <f t="shared" ca="1" si="0"/>
        <v>Not Bidding</v>
      </c>
      <c r="C9" s="10">
        <v>3336182</v>
      </c>
      <c r="D9" s="11" t="s">
        <v>22</v>
      </c>
      <c r="E9" s="10" t="s">
        <v>29</v>
      </c>
      <c r="F9" s="12" t="s">
        <v>30</v>
      </c>
      <c r="G9" s="10" t="s">
        <v>31</v>
      </c>
      <c r="H9" s="8"/>
      <c r="I9" s="13" t="str">
        <f ca="1">IFERROR(IF(ISBLANK(INDIRECT("H9")), NA(), INDIRECT("H9"))*1, "-")</f>
        <v>-</v>
      </c>
    </row>
    <row r="10" spans="2:9" ht="210" x14ac:dyDescent="0.2">
      <c r="B10" s="9" t="str">
        <f t="shared" ca="1" si="0"/>
        <v>Not Bidding</v>
      </c>
      <c r="C10" s="10">
        <v>3336183</v>
      </c>
      <c r="D10" s="11" t="s">
        <v>22</v>
      </c>
      <c r="E10" s="10" t="s">
        <v>32</v>
      </c>
      <c r="F10" s="12" t="s">
        <v>33</v>
      </c>
      <c r="G10" s="10" t="s">
        <v>34</v>
      </c>
      <c r="H10" s="8"/>
      <c r="I10" s="13" t="str">
        <f ca="1">IFERROR(IF(ISBLANK(INDIRECT("H10")), NA(), INDIRECT("H10"))*1, "-")</f>
        <v>-</v>
      </c>
    </row>
    <row r="11" spans="2:9" ht="75" x14ac:dyDescent="0.2">
      <c r="B11" s="9" t="str">
        <f t="shared" ca="1" si="0"/>
        <v>Not Bidding</v>
      </c>
      <c r="C11" s="10">
        <v>3336184</v>
      </c>
      <c r="D11" s="11" t="s">
        <v>22</v>
      </c>
      <c r="E11" s="10" t="s">
        <v>35</v>
      </c>
      <c r="F11" s="12" t="s">
        <v>36</v>
      </c>
      <c r="G11" s="10" t="s">
        <v>37</v>
      </c>
      <c r="H11" s="8"/>
      <c r="I11" s="13" t="str">
        <f ca="1">IFERROR(IF(ISBLANK(INDIRECT("H11")), NA(), INDIRECT("H11"))*1, "-")</f>
        <v>-</v>
      </c>
    </row>
    <row r="12" spans="2:9" ht="90" x14ac:dyDescent="0.2">
      <c r="B12" s="9" t="str">
        <f t="shared" ca="1" si="0"/>
        <v>Not Bidding</v>
      </c>
      <c r="C12" s="10">
        <v>3336230</v>
      </c>
      <c r="D12" s="11" t="s">
        <v>22</v>
      </c>
      <c r="E12" s="10" t="s">
        <v>38</v>
      </c>
      <c r="F12" s="12" t="s">
        <v>39</v>
      </c>
      <c r="G12" s="10" t="s">
        <v>40</v>
      </c>
      <c r="H12" s="8"/>
      <c r="I12" s="13" t="str">
        <f ca="1">IFERROR(IF(ISBLANK(INDIRECT("H12")), NA(), INDIRECT("H12"))*1, "-")</f>
        <v>-</v>
      </c>
    </row>
    <row r="13" spans="2:9" ht="180" x14ac:dyDescent="0.2">
      <c r="B13" s="9" t="str">
        <f t="shared" ca="1" si="0"/>
        <v>Not Bidding</v>
      </c>
      <c r="C13" s="10">
        <v>3336231</v>
      </c>
      <c r="D13" s="11" t="s">
        <v>22</v>
      </c>
      <c r="E13" s="10" t="s">
        <v>41</v>
      </c>
      <c r="F13" s="12" t="s">
        <v>42</v>
      </c>
      <c r="G13" s="10" t="s">
        <v>43</v>
      </c>
      <c r="H13" s="8"/>
      <c r="I13" s="13" t="str">
        <f ca="1">IFERROR(IF(ISBLANK(INDIRECT("H13")), NA(), INDIRECT("H13"))*1, "-")</f>
        <v>-</v>
      </c>
    </row>
    <row r="14" spans="2:9" ht="90" x14ac:dyDescent="0.2">
      <c r="B14" s="9" t="str">
        <f t="shared" ca="1" si="0"/>
        <v>Not Bidding</v>
      </c>
      <c r="C14" s="10">
        <v>3336237</v>
      </c>
      <c r="D14" s="11" t="s">
        <v>22</v>
      </c>
      <c r="E14" s="10" t="s">
        <v>44</v>
      </c>
      <c r="F14" s="12" t="s">
        <v>45</v>
      </c>
      <c r="G14" s="10" t="s">
        <v>46</v>
      </c>
      <c r="H14" s="8"/>
      <c r="I14" s="13" t="str">
        <f ca="1">IFERROR(IF(ISBLANK(INDIRECT("H14")), NA(), INDIRECT("H14"))*1, "-")</f>
        <v>-</v>
      </c>
    </row>
    <row r="15" spans="2:9" ht="135" x14ac:dyDescent="0.2">
      <c r="B15" s="9" t="str">
        <f t="shared" ca="1" si="0"/>
        <v>Not Bidding</v>
      </c>
      <c r="C15" s="10">
        <v>3336239</v>
      </c>
      <c r="D15" s="11" t="s">
        <v>22</v>
      </c>
      <c r="E15" s="10" t="s">
        <v>47</v>
      </c>
      <c r="F15" s="12" t="s">
        <v>48</v>
      </c>
      <c r="G15" s="10" t="s">
        <v>49</v>
      </c>
      <c r="H15" s="8"/>
      <c r="I15" s="13" t="str">
        <f ca="1">IFERROR(IF(ISBLANK(INDIRECT("H15")), NA(), INDIRECT("H15"))*1, "-")</f>
        <v>-</v>
      </c>
    </row>
    <row r="16" spans="2:9" ht="90" x14ac:dyDescent="0.2">
      <c r="B16" s="9" t="str">
        <f t="shared" ca="1" si="0"/>
        <v>Not Bidding</v>
      </c>
      <c r="C16" s="10">
        <v>3336240</v>
      </c>
      <c r="D16" s="11" t="s">
        <v>22</v>
      </c>
      <c r="E16" s="10" t="s">
        <v>50</v>
      </c>
      <c r="F16" s="12" t="s">
        <v>51</v>
      </c>
      <c r="G16" s="10" t="s">
        <v>52</v>
      </c>
      <c r="H16" s="8"/>
      <c r="I16" s="13" t="str">
        <f ca="1">IFERROR(IF(ISBLANK(INDIRECT("H16")), NA(), INDIRECT("H16"))*1, "-")</f>
        <v>-</v>
      </c>
    </row>
    <row r="17" spans="2:9" ht="150" x14ac:dyDescent="0.2">
      <c r="B17" s="9" t="str">
        <f t="shared" ca="1" si="0"/>
        <v>Not Bidding</v>
      </c>
      <c r="C17" s="10">
        <v>3336241</v>
      </c>
      <c r="D17" s="11" t="s">
        <v>22</v>
      </c>
      <c r="E17" s="10" t="s">
        <v>53</v>
      </c>
      <c r="F17" s="12" t="s">
        <v>54</v>
      </c>
      <c r="G17" s="10" t="s">
        <v>55</v>
      </c>
      <c r="H17" s="8"/>
      <c r="I17" s="13" t="str">
        <f ca="1">IFERROR(IF(ISBLANK(INDIRECT("H17")), NA(), INDIRECT("H17"))*1, "-")</f>
        <v>-</v>
      </c>
    </row>
    <row r="18" spans="2:9" ht="150" x14ac:dyDescent="0.2">
      <c r="B18" s="9" t="str">
        <f t="shared" ca="1" si="0"/>
        <v>Not Bidding</v>
      </c>
      <c r="C18" s="10">
        <v>3336244</v>
      </c>
      <c r="D18" s="11" t="s">
        <v>22</v>
      </c>
      <c r="E18" s="10" t="s">
        <v>56</v>
      </c>
      <c r="F18" s="12" t="s">
        <v>57</v>
      </c>
      <c r="G18" s="10" t="s">
        <v>58</v>
      </c>
      <c r="H18" s="8"/>
      <c r="I18" s="13" t="str">
        <f ca="1">IFERROR(IF(ISBLANK(INDIRECT("H18")), NA(), INDIRECT("H18"))*1, "-")</f>
        <v>-</v>
      </c>
    </row>
    <row r="19" spans="2:9" ht="165" x14ac:dyDescent="0.2">
      <c r="B19" s="9" t="str">
        <f t="shared" ca="1" si="0"/>
        <v>Not Bidding</v>
      </c>
      <c r="C19" s="10">
        <v>3336245</v>
      </c>
      <c r="D19" s="11" t="s">
        <v>22</v>
      </c>
      <c r="E19" s="10" t="s">
        <v>59</v>
      </c>
      <c r="F19" s="12" t="s">
        <v>60</v>
      </c>
      <c r="G19" s="10" t="s">
        <v>61</v>
      </c>
      <c r="H19" s="8"/>
      <c r="I19" s="13" t="str">
        <f ca="1">IFERROR(IF(ISBLANK(INDIRECT("H19")), NA(), INDIRECT("H19"))*1, "-")</f>
        <v>-</v>
      </c>
    </row>
    <row r="20" spans="2:9" ht="180" x14ac:dyDescent="0.2">
      <c r="B20" s="9" t="str">
        <f t="shared" ca="1" si="0"/>
        <v>Not Bidding</v>
      </c>
      <c r="C20" s="10">
        <v>3336246</v>
      </c>
      <c r="D20" s="11" t="s">
        <v>22</v>
      </c>
      <c r="E20" s="10" t="s">
        <v>62</v>
      </c>
      <c r="F20" s="12" t="s">
        <v>63</v>
      </c>
      <c r="G20" s="10" t="s">
        <v>64</v>
      </c>
      <c r="H20" s="8"/>
      <c r="I20" s="13" t="str">
        <f ca="1">IFERROR(IF(ISBLANK(INDIRECT("H20")), NA(), INDIRECT("H20"))*1, "-")</f>
        <v>-</v>
      </c>
    </row>
    <row r="22" spans="2:9" ht="50.1" customHeight="1" x14ac:dyDescent="0.2">
      <c r="B22" s="4" t="s">
        <v>65</v>
      </c>
      <c r="C22" s="14"/>
      <c r="D22" s="14"/>
      <c r="E22" s="14"/>
      <c r="F22" s="14"/>
      <c r="G22" s="14"/>
      <c r="H22" s="14"/>
      <c r="I22" s="15">
        <f ca="1">SUM(I7:I20)</f>
        <v>0</v>
      </c>
    </row>
  </sheetData>
  <sheetProtection password="E36C" sheet="1" objects="1" scenarios="1" formatCells="0" formatColumns="0" formatRows="0" insertHyperlinks="0"/>
  <conditionalFormatting sqref="B3">
    <cfRule type="beginsWith" dxfId="9" priority="31" operator="beginsWith" text="Error">
      <formula>LEFT(B3,LEN("Error"))="Error"</formula>
    </cfRule>
    <cfRule type="beginsWith" dxfId="8" priority="32" operator="beginsWith" text="Success">
      <formula>LEFT(B3,LEN("Success"))="Success"</formula>
    </cfRule>
  </conditionalFormatting>
  <conditionalFormatting sqref="B7:B21">
    <cfRule type="beginsWith" dxfId="7" priority="1" operator="beginsWith" text="Error">
      <formula>LEFT(B7,LEN("Error"))="Error"</formula>
    </cfRule>
    <cfRule type="beginsWith" dxfId="6" priority="2" operator="beginsWith" text="Success">
      <formula>LEFT(B7,LEN("Success"))="Success"</formula>
    </cfRule>
  </conditionalFormatting>
  <conditionalFormatting sqref="B7:J20">
    <cfRule type="expression" dxfId="5" priority="79">
      <formula>MOD(ROW($E7),2)=1</formula>
    </cfRule>
  </conditionalFormatting>
  <conditionalFormatting sqref="D7:D21">
    <cfRule type="expression" dxfId="4" priority="33">
      <formula>$D7="Bid"</formula>
    </cfRule>
    <cfRule type="expression" dxfId="3" priority="34">
      <formula>$D7="No Bid"</formula>
    </cfRule>
  </conditionalFormatting>
  <conditionalFormatting sqref="G22:I22">
    <cfRule type="expression" dxfId="2" priority="80">
      <formula>NOT(ISBLANK(G22)) * NOT(ISNUMBER(G22))</formula>
    </cfRule>
  </conditionalFormatting>
  <conditionalFormatting sqref="H3">
    <cfRule type="beginsWith" dxfId="1" priority="78" operator="beginsWith" text="Error">
      <formula>LEFT(H3,LEN("Error"))="Error"</formula>
    </cfRule>
  </conditionalFormatting>
  <conditionalFormatting sqref="H7:I21">
    <cfRule type="expression" dxfId="0" priority="35">
      <formula>$D7="No Bid"</formula>
    </cfRule>
  </conditionalFormatting>
  <dataValidations count="1">
    <dataValidation type="list" showErrorMessage="1" errorTitle="Error - Invalid Input" error="Please select an item from the drop-down list." sqref="D7:D20" xr:uid="{00000000-0002-0000-0100-000000000000}">
      <formula1>"Bid,No Bid"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Gorman, Walt (OMB)</cp:lastModifiedBy>
  <dcterms:created xsi:type="dcterms:W3CDTF">2025-08-28T20:23:19Z</dcterms:created>
  <dcterms:modified xsi:type="dcterms:W3CDTF">2025-08-28T20:23:44Z</dcterms:modified>
  <cp:category/>
</cp:coreProperties>
</file>