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5\GSS25044-COFFEE_TEA Coffee and Tea\Posting\"/>
    </mc:Choice>
  </mc:AlternateContent>
  <xr:revisionPtr revIDLastSave="0" documentId="8_{77547FA6-E5B1-4AEE-BA80-16D8A088BE8F}" xr6:coauthVersionLast="47" xr6:coauthVersionMax="47" xr10:uidLastSave="{00000000-0000-0000-0000-000000000000}"/>
  <workbookProtection lockStructure="1"/>
  <bookViews>
    <workbookView xWindow="-25770" yWindow="855" windowWidth="21600" windowHeight="11295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2" l="1"/>
  <c r="Q57" i="2"/>
  <c r="Q56" i="2"/>
  <c r="Q55" i="2"/>
  <c r="Q54" i="2"/>
  <c r="Q59" i="2" s="1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4" i="2"/>
  <c r="Q33" i="2"/>
  <c r="Q29" i="2"/>
  <c r="Q28" i="2"/>
  <c r="Q27" i="2"/>
  <c r="Q26" i="2"/>
  <c r="Q25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N3" i="2"/>
  <c r="L3" i="2"/>
  <c r="K3" i="2"/>
  <c r="B39" i="2"/>
  <c r="B42" i="2"/>
  <c r="B17" i="2"/>
  <c r="B38" i="2"/>
  <c r="B57" i="2"/>
  <c r="B14" i="2"/>
  <c r="B10" i="2"/>
  <c r="B33" i="2"/>
  <c r="B12" i="2"/>
  <c r="B45" i="2"/>
  <c r="B29" i="2"/>
  <c r="B25" i="2"/>
  <c r="B11" i="2"/>
  <c r="B15" i="2"/>
  <c r="B56" i="2"/>
  <c r="B46" i="2"/>
  <c r="B19" i="2"/>
  <c r="B41" i="2"/>
  <c r="B34" i="2"/>
  <c r="B21" i="2"/>
  <c r="B16" i="2"/>
  <c r="B18" i="2"/>
  <c r="B8" i="2"/>
  <c r="B49" i="2"/>
  <c r="B28" i="2"/>
  <c r="B27" i="2"/>
  <c r="B54" i="2"/>
  <c r="B13" i="2"/>
  <c r="B26" i="2"/>
  <c r="B48" i="2"/>
  <c r="B9" i="2"/>
  <c r="B55" i="2"/>
  <c r="B40" i="2"/>
  <c r="B58" i="2"/>
  <c r="B47" i="2"/>
  <c r="B20" i="2"/>
  <c r="B43" i="2"/>
  <c r="B44" i="2"/>
  <c r="B50" i="2"/>
  <c r="Q61" i="2" l="1"/>
  <c r="Q30" i="2"/>
  <c r="Q35" i="2"/>
  <c r="Q51" i="2"/>
  <c r="B3" i="2"/>
  <c r="Q22" i="2"/>
</calcChain>
</file>

<file path=xl/sharedStrings.xml><?xml version="1.0" encoding="utf-8"?>
<sst xmlns="http://schemas.openxmlformats.org/spreadsheetml/2006/main" count="175" uniqueCount="125">
  <si>
    <t>eb9bd0ce054a24e72e9250a5e124d2a4e6ebac11f9ec200ede43705b8dc72a867a89c0546980b01a882fcfb936d139013b161fea9084f3e7162f8c8b2b95195cAaGpzKMxLqEQbMqCz4KRLqFdvQ3GRlp+YdUXq5Whu+pC7gDXnnwLAFnACx44aacs</t>
  </si>
  <si>
    <t>25044 Appendix C (BT-25AR)</t>
  </si>
  <si>
    <t>Pricing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</si>
  <si>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</si>
  <si>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</si>
  <si>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</si>
  <si>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</si>
  <si>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</si>
  <si>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</si>
  <si>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</si>
  <si>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</si>
  <si>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</si>
  <si>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</si>
  <si>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</si>
  <si>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</si>
  <si>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</si>
  <si>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</si>
  <si>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</si>
  <si>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</si>
  <si>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</si>
  <si>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</si>
  <si>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</si>
  <si>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</si>
  <si>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</si>
  <si>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</si>
  <si>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</si>
  <si>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</si>
  <si>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</si>
  <si>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BidTableItemResponse:253283</t>
  </si>
  <si>
    <t>BidTableItemResponse:253284</t>
  </si>
  <si>
    <t>BidTableItemResponse:253285</t>
  </si>
  <si>
    <t>BidTableItemResponse:253286</t>
  </si>
  <si>
    <t>BidTableItemResponse:253287</t>
  </si>
  <si>
    <t>BidTableItemResponse:253282</t>
  </si>
  <si>
    <t>BidTableItemResponse:253288</t>
  </si>
  <si>
    <t>BidTableItemResponse:253289</t>
  </si>
  <si>
    <t>BidTableItemResponse:253290</t>
  </si>
  <si>
    <t>BidTableItemResponse:253291</t>
  </si>
  <si>
    <t>BidTableFormula:130246</t>
  </si>
  <si>
    <t>Coffee</t>
  </si>
  <si>
    <t>No Bid</t>
  </si>
  <si>
    <t>#1-1</t>
  </si>
  <si>
    <t xml:space="preserve">
Coffee Pods, Individual Coffee Pods, 24 ct.
</t>
  </si>
  <si>
    <t>#1-2</t>
  </si>
  <si>
    <t xml:space="preserve">
Coffee, individual single serve cup, caffeinated, 0.30 oz each, 20 per package
</t>
  </si>
  <si>
    <t>#1-3</t>
  </si>
  <si>
    <t xml:space="preserve">
Coffee, individual single serve cup, caffeinated, 0.38 oz each, 20 per package
</t>
  </si>
  <si>
    <t>#1-4</t>
  </si>
  <si>
    <t xml:space="preserve">
Coffee, Urn type, for insulated use, regular grind, high yield, to contain no sour or fermented beans, 10 ounce bags (decaf)
</t>
  </si>
  <si>
    <t>#1-5</t>
  </si>
  <si>
    <t xml:space="preserve">
Coffee, Urn type, for insulated use, regular grind, high yield, to contain no sour or fermented beans, 12 ounce bags (regular)
</t>
  </si>
  <si>
    <t>#1-6</t>
  </si>
  <si>
    <t xml:space="preserve">
Coffee, Urn type, for insulated use, regular grind, high yield, to contain no sour or fermented beans, 16 ounce bags (regular)
</t>
  </si>
  <si>
    <t>#1-7</t>
  </si>
  <si>
    <t xml:space="preserve">
Coffee, Urn type, for insulated use, regular grind, high yield, to contain no sour or fermented beans, 2 ounce bags (decaf)
</t>
  </si>
  <si>
    <t>#1-8</t>
  </si>
  <si>
    <t xml:space="preserve">
Coffee, Urn type, for insulated use, regular grind, high yield, to contain no sour or fermented beans, 2 ounce bags (regular)
</t>
  </si>
  <si>
    <t>#1-9</t>
  </si>
  <si>
    <t xml:space="preserve">
Instant Coffee, CORRECT CHOICE™, OR APPROVED EQUAL.  Yield: 18,000 Cups of Coffee Per Case, 1 Cup makes 5 Gallons of Coffee.  Packaging: 25# Bulk, Inside NSF Approved Corrugated Cardboard Carton, Lined with 3MIL Polyethylene Liners, a length that can be easily secured.
</t>
  </si>
  <si>
    <t>#1-10</t>
  </si>
  <si>
    <t xml:space="preserve">
Instant Coffee, instant packet, caffeinated, 10/100 pkgs/case.
</t>
  </si>
  <si>
    <t>#1-11</t>
  </si>
  <si>
    <t xml:space="preserve">
Instant Coffee, instant packet, decaffeinated, 10/100 pkgs/case.
</t>
  </si>
  <si>
    <t>#1-12</t>
  </si>
  <si>
    <t xml:space="preserve">
Liquid Coffee, 1 gallon box BIB for ambient coffee dispenser, on demand
</t>
  </si>
  <si>
    <t>#1-13</t>
  </si>
  <si>
    <t xml:space="preserve">
Liquid Coffee, 1/2 gallon box BIB for ambient coffee dispenser, on demand
</t>
  </si>
  <si>
    <t>#1-14</t>
  </si>
  <si>
    <t xml:space="preserve">
Liquid Coffee, 1/2 gallon box, liquid coffee specialty drinks, hot
</t>
  </si>
  <si>
    <t>Basket Total</t>
  </si>
  <si>
    <t>Tea</t>
  </si>
  <si>
    <t>#2-1</t>
  </si>
  <si>
    <t xml:space="preserve">
Tea Bags, decaffeinated, large 'family or gallon sized, box of 24"
</t>
  </si>
  <si>
    <t>#2-2</t>
  </si>
  <si>
    <t xml:space="preserve">
Tea Bags, decaffeinated, with strings and tags, 1000 per case
</t>
  </si>
  <si>
    <t>#2-3</t>
  </si>
  <si>
    <t xml:space="preserve">
Tea Bags, Ice Tea Pack", 100/1 oz per case"
</t>
  </si>
  <si>
    <t>#2-4</t>
  </si>
  <si>
    <t xml:space="preserve">
Tea Bags, large 'family or gallon sized, box of 24"
</t>
  </si>
  <si>
    <t>#2-5</t>
  </si>
  <si>
    <t xml:space="preserve">
Tea Bags, with string and tags, 1000 per case
</t>
  </si>
  <si>
    <t>Hot Chocolate</t>
  </si>
  <si>
    <t>#3-1</t>
  </si>
  <si>
    <t xml:space="preserve">
Hot Chocolate, 50 ct
</t>
  </si>
  <si>
    <t>#3-2</t>
  </si>
  <si>
    <t xml:space="preserve">
Hot Chocolate, 6/2lb
</t>
  </si>
  <si>
    <t>Other</t>
  </si>
  <si>
    <t>#4-1</t>
  </si>
  <si>
    <t xml:space="preserve">
Creamer, individual liquid coffee creamer, original, 1 g each, 200 per pack
</t>
  </si>
  <si>
    <t>#4-2</t>
  </si>
  <si>
    <t xml:space="preserve">
Creamer, Individual, Half &amp; Half, 180 ct
</t>
  </si>
  <si>
    <t>#4-3</t>
  </si>
  <si>
    <t xml:space="preserve">
Creamer, powdered, 20 oz reclosable canister
</t>
  </si>
  <si>
    <t>#4-4</t>
  </si>
  <si>
    <t xml:space="preserve">
Creamer, powdered, individual packets, 1000 per case
</t>
  </si>
  <si>
    <t>#4-5</t>
  </si>
  <si>
    <t xml:space="preserve">
Filters, 18 X 6,  1000 Ct.
</t>
  </si>
  <si>
    <t>#4-6</t>
  </si>
  <si>
    <t xml:space="preserve">
Filters, 20 X 8, 500 Ct.
</t>
  </si>
  <si>
    <t>#4-7</t>
  </si>
  <si>
    <t xml:space="preserve">
Stirrers, red or black plastic coffee stirrer, 1000 per pack"
</t>
  </si>
  <si>
    <t>#4-8</t>
  </si>
  <si>
    <t xml:space="preserve">
Stirrers, Unwrapped, plastic, 1000 per pack
</t>
  </si>
  <si>
    <t>#4-9</t>
  </si>
  <si>
    <t xml:space="preserve">
Stirrers, Unwrapped, wood, 1000 per pack
</t>
  </si>
  <si>
    <t>#4-10</t>
  </si>
  <si>
    <t xml:space="preserve">
Sugar, 20 oz reclosable canister
</t>
  </si>
  <si>
    <t>#4-11</t>
  </si>
  <si>
    <t xml:space="preserve">
Sugar, packets, individual, 2000 per case
</t>
  </si>
  <si>
    <t>#4-12</t>
  </si>
  <si>
    <t xml:space="preserve">
Sugar, packets, individual, In The Raw, 200 per pack
</t>
  </si>
  <si>
    <t>#4-13</t>
  </si>
  <si>
    <t xml:space="preserve">
Sugar, substitute, individual, 400 per pack
</t>
  </si>
  <si>
    <t>Hopper</t>
  </si>
  <si>
    <t>#5-1</t>
  </si>
  <si>
    <t xml:space="preserve">
Powdered Hoppers, liquid coffee specialty drinks, hot
</t>
  </si>
  <si>
    <t>#5-2</t>
  </si>
  <si>
    <t xml:space="preserve">
Powdered BASE Hoppers, 4.5 lb, powdered beverage dispensers, hot
</t>
  </si>
  <si>
    <t>#5-3</t>
  </si>
  <si>
    <t xml:space="preserve">
Powdered BASE Hoppers, 6.5 lb, powdered beverage dispensers, hot
</t>
  </si>
  <si>
    <t>#5-4</t>
  </si>
  <si>
    <t xml:space="preserve">
Powdered BASE Hoppers, 8 lbs, powdered beverage dispensers, hot
</t>
  </si>
  <si>
    <t>#5-5</t>
  </si>
  <si>
    <t xml:space="preserve">
Powdered flavor concentrate powder Hoppers, 2 lb, powdered beverage dispensers, hot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</si>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</sst>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  <family val="2"/>
    </font>
    <font>
      <b/>
      <sz val="14"/>
      <color rgb="FF40404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548BA1"/>
      <name val="Arial"/>
      <family val="2"/>
    </font>
    <font>
      <b/>
      <sz val="18"/>
      <color rgb="FF40404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9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18" customHeight="1" x14ac:dyDescent="0.2">
      <c r="B10" s="20" t="s">
        <v>2</v>
      </c>
      <c r="C10" s="19"/>
      <c r="D10" s="19"/>
      <c r="E10" s="19"/>
    </row>
    <row r="12" spans="2:5" ht="27.75" x14ac:dyDescent="0.2">
      <c r="B12" s="2" t="s">
        <v>3</v>
      </c>
    </row>
    <row r="14" spans="2:5" ht="399.95" customHeight="1" x14ac:dyDescent="0.2">
      <c r="B14" s="21" t="s">
        <v>4</v>
      </c>
      <c r="C14" s="21"/>
      <c r="D14" s="21"/>
      <c r="E14" s="21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61"/>
  <sheetViews>
    <sheetView workbookViewId="0">
      <pane xSplit="6" ySplit="5" topLeftCell="G6" activePane="bottomRight" state="frozen"/>
      <selection pane="topRight"/>
      <selection pane="bottomLeft"/>
      <selection pane="bottomRight" activeCell="Q61" sqref="Q61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7" width="15" customWidth="1"/>
  </cols>
  <sheetData>
    <row r="2" spans="2:17" ht="27.75" x14ac:dyDescent="0.2">
      <c r="B2" s="2" t="s">
        <v>5</v>
      </c>
    </row>
    <row r="3" spans="2:17" ht="32.1" customHeight="1" x14ac:dyDescent="0.2">
      <c r="B3" s="3" t="str">
        <f ca="1">IF((COUNTIF(B7:B60, "Error*") + COUNTIF(G3:P3, "Error*")) &gt; 0, "Error: Check cell(s)" &amp;IF(COUNTIF(B7:B60, "Error*") &gt; 0, (" " &amp; ADDRESS(7 + MATCH("Error*", B7:B60, 0) - 1, COLUMN(), 4)), "") &amp; IF(COUNTIF(G3:P3, "Error*") &gt; 0, (" " &amp; ADDRESS(ROW(), 7 + MATCH("Error*", G3:P3,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/>
      <c r="K3" s="5" t="str">
        <f>IFERROR("Error: Cell " &amp; ADDRESS((7 + MATCH(FALSE, INDEX(NOT(NOT(ISNUMBER(K7:K60)) * NOT(ISBLANK(K7:K60))), 0), 0) - 1), COLUMN(), 4) &amp; " must be Numeric", "")</f>
        <v/>
      </c>
      <c r="L3" s="5" t="str">
        <f>IFERROR("Error: Cell " &amp; ADDRESS((7 + MATCH(FALSE, INDEX(NOT(NOT(ISNUMBER(L7:L60)) * NOT(ISBLANK(L7:L60))), 0), 0) - 1), COLUMN(), 4) &amp; " must be Numeric", "")</f>
        <v/>
      </c>
      <c r="M3" s="5"/>
      <c r="N3" s="5" t="str">
        <f>IFERROR("Error: Cell " &amp; ADDRESS((7 + MATCH(FALSE, INDEX(NOT(NOT(ISNUMBER(N7:N60)) * NOT(ISBLANK(N7:N60))), 0), 0) - 1), COLUMN(), 4) &amp; " must be Numeric", "")</f>
        <v/>
      </c>
      <c r="O3" s="5"/>
      <c r="P3" s="5"/>
      <c r="Q3" s="5"/>
    </row>
    <row r="4" spans="2:17" ht="24.95" customHeight="1" x14ac:dyDescent="0.2">
      <c r="B4" s="1"/>
      <c r="C4" s="1"/>
      <c r="D4" s="1"/>
      <c r="E4" s="1"/>
      <c r="F4" s="1"/>
      <c r="G4" s="7" t="s">
        <v>6</v>
      </c>
      <c r="H4" s="7" t="s">
        <v>6</v>
      </c>
      <c r="I4" s="7" t="s">
        <v>6</v>
      </c>
      <c r="J4" s="7" t="s">
        <v>6</v>
      </c>
      <c r="K4" s="7" t="s">
        <v>7</v>
      </c>
      <c r="L4" s="7" t="s">
        <v>7</v>
      </c>
      <c r="M4" s="7" t="s">
        <v>6</v>
      </c>
      <c r="N4" s="7" t="s">
        <v>7</v>
      </c>
      <c r="O4" s="7" t="s">
        <v>6</v>
      </c>
      <c r="P4" s="7" t="s">
        <v>6</v>
      </c>
      <c r="Q4" s="1"/>
    </row>
    <row r="5" spans="2:17" ht="39.950000000000003" customHeight="1" x14ac:dyDescent="0.2">
      <c r="B5" s="4" t="s">
        <v>8</v>
      </c>
      <c r="C5" s="4"/>
      <c r="D5" s="6" t="s">
        <v>9</v>
      </c>
      <c r="E5" s="4" t="s">
        <v>10</v>
      </c>
      <c r="F5" s="4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19</v>
      </c>
      <c r="O5" s="6" t="s">
        <v>20</v>
      </c>
      <c r="P5" s="6" t="s">
        <v>21</v>
      </c>
      <c r="Q5" s="4" t="s">
        <v>22</v>
      </c>
    </row>
    <row r="6" spans="2:17" hidden="1" x14ac:dyDescent="0.2"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29</v>
      </c>
      <c r="I6" s="1" t="s">
        <v>30</v>
      </c>
      <c r="J6" s="1" t="s">
        <v>31</v>
      </c>
      <c r="K6" s="1" t="s">
        <v>32</v>
      </c>
      <c r="L6" s="1" t="s">
        <v>33</v>
      </c>
      <c r="M6" s="1" t="s">
        <v>34</v>
      </c>
      <c r="N6" s="1" t="s">
        <v>35</v>
      </c>
      <c r="O6" s="1" t="s">
        <v>36</v>
      </c>
      <c r="P6" s="1" t="s">
        <v>37</v>
      </c>
      <c r="Q6" s="1" t="s">
        <v>38</v>
      </c>
    </row>
    <row r="7" spans="2:17" ht="50.1" customHeight="1" x14ac:dyDescent="0.2">
      <c r="B7" s="8" t="s">
        <v>39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54" x14ac:dyDescent="0.2">
      <c r="B8" s="10" t="str">
        <f t="shared" ref="B8:B21" ca="1" si="0">IF(D8 = "No Bid", IFERROR("Error: Clear values for '" &amp; INDIRECT(ADDRESS(5, (7 + MATCH(TRUE, INDEX(NOT(ISBLANK(G8:P8)), 0, 0), 0) - 1))) &amp; "' in cell " &amp; ADDRESS(ROW(), (7 + MATCH(TRUE, INDEX(NOT(ISBLANK(G8:P8)), 0, 0), 0) - 1), 4) &amp; " or select 'Bid'", "Not Bidding"), IF(D8 = "Bid", IFERROR("Error: Missing value for '" &amp; INDIRECT(ADDRESS(5, (7 + MATCH(TRUE, INDEX(ISBLANK(G8:P8), 0, 0), 0) - 1))) &amp; "' in cell " &amp; ADDRESS(ROW(), (7 + MATCH(TRUE, INDEX(ISBLANK(G8:P8), 0, 0), 0) - 1), 4), "Success: All values provided"), "Error: Invalid Bid/No Bid Decision"))</f>
        <v>Not Bidding</v>
      </c>
      <c r="C8" s="11">
        <v>3193100</v>
      </c>
      <c r="D8" s="12" t="s">
        <v>40</v>
      </c>
      <c r="E8" s="11" t="s">
        <v>41</v>
      </c>
      <c r="F8" s="13" t="s">
        <v>42</v>
      </c>
      <c r="G8" s="9"/>
      <c r="H8" s="9"/>
      <c r="I8" s="9"/>
      <c r="J8" s="9"/>
      <c r="K8" s="14"/>
      <c r="L8" s="14"/>
      <c r="M8" s="9"/>
      <c r="N8" s="9"/>
      <c r="O8" s="9"/>
      <c r="P8" s="9"/>
      <c r="Q8" s="15" t="str">
        <f t="shared" ref="Q8:Q21" si="1">IFERROR(IF(ISBLANK(L8), NA(), L8), "-")</f>
        <v>-</v>
      </c>
    </row>
    <row r="9" spans="2:17" ht="72" x14ac:dyDescent="0.2">
      <c r="B9" s="10" t="str">
        <f t="shared" ca="1" si="0"/>
        <v>Not Bidding</v>
      </c>
      <c r="C9" s="11">
        <v>3193101</v>
      </c>
      <c r="D9" s="12" t="s">
        <v>40</v>
      </c>
      <c r="E9" s="11" t="s">
        <v>43</v>
      </c>
      <c r="F9" s="13" t="s">
        <v>44</v>
      </c>
      <c r="G9" s="9"/>
      <c r="H9" s="9"/>
      <c r="I9" s="9"/>
      <c r="J9" s="9"/>
      <c r="K9" s="14"/>
      <c r="L9" s="14"/>
      <c r="M9" s="9"/>
      <c r="N9" s="9"/>
      <c r="O9" s="9"/>
      <c r="P9" s="9"/>
      <c r="Q9" s="15" t="str">
        <f t="shared" si="1"/>
        <v>-</v>
      </c>
    </row>
    <row r="10" spans="2:17" ht="72" x14ac:dyDescent="0.2">
      <c r="B10" s="10" t="str">
        <f t="shared" ca="1" si="0"/>
        <v>Not Bidding</v>
      </c>
      <c r="C10" s="11">
        <v>3193102</v>
      </c>
      <c r="D10" s="12" t="s">
        <v>40</v>
      </c>
      <c r="E10" s="11" t="s">
        <v>45</v>
      </c>
      <c r="F10" s="13" t="s">
        <v>46</v>
      </c>
      <c r="G10" s="9"/>
      <c r="H10" s="9"/>
      <c r="I10" s="9"/>
      <c r="J10" s="9"/>
      <c r="K10" s="14"/>
      <c r="L10" s="14"/>
      <c r="M10" s="9"/>
      <c r="N10" s="9"/>
      <c r="O10" s="9"/>
      <c r="P10" s="9"/>
      <c r="Q10" s="15" t="str">
        <f t="shared" si="1"/>
        <v>-</v>
      </c>
    </row>
    <row r="11" spans="2:17" ht="90" x14ac:dyDescent="0.2">
      <c r="B11" s="10" t="str">
        <f t="shared" ca="1" si="0"/>
        <v>Not Bidding</v>
      </c>
      <c r="C11" s="11">
        <v>3193103</v>
      </c>
      <c r="D11" s="12" t="s">
        <v>40</v>
      </c>
      <c r="E11" s="11" t="s">
        <v>47</v>
      </c>
      <c r="F11" s="13" t="s">
        <v>48</v>
      </c>
      <c r="G11" s="9"/>
      <c r="H11" s="9"/>
      <c r="I11" s="9"/>
      <c r="J11" s="9"/>
      <c r="K11" s="14"/>
      <c r="L11" s="14"/>
      <c r="M11" s="9"/>
      <c r="N11" s="9"/>
      <c r="O11" s="9"/>
      <c r="P11" s="9"/>
      <c r="Q11" s="15" t="str">
        <f t="shared" si="1"/>
        <v>-</v>
      </c>
    </row>
    <row r="12" spans="2:17" ht="90" x14ac:dyDescent="0.2">
      <c r="B12" s="10" t="str">
        <f t="shared" ca="1" si="0"/>
        <v>Not Bidding</v>
      </c>
      <c r="C12" s="11">
        <v>3193104</v>
      </c>
      <c r="D12" s="12" t="s">
        <v>40</v>
      </c>
      <c r="E12" s="11" t="s">
        <v>49</v>
      </c>
      <c r="F12" s="13" t="s">
        <v>50</v>
      </c>
      <c r="G12" s="9"/>
      <c r="H12" s="9"/>
      <c r="I12" s="9"/>
      <c r="J12" s="9"/>
      <c r="K12" s="14"/>
      <c r="L12" s="14"/>
      <c r="M12" s="9"/>
      <c r="N12" s="9"/>
      <c r="O12" s="9"/>
      <c r="P12" s="9"/>
      <c r="Q12" s="15" t="str">
        <f t="shared" si="1"/>
        <v>-</v>
      </c>
    </row>
    <row r="13" spans="2:17" ht="90" x14ac:dyDescent="0.2">
      <c r="B13" s="10" t="str">
        <f t="shared" ca="1" si="0"/>
        <v>Not Bidding</v>
      </c>
      <c r="C13" s="11">
        <v>3193105</v>
      </c>
      <c r="D13" s="12" t="s">
        <v>40</v>
      </c>
      <c r="E13" s="11" t="s">
        <v>51</v>
      </c>
      <c r="F13" s="13" t="s">
        <v>52</v>
      </c>
      <c r="G13" s="9"/>
      <c r="H13" s="9"/>
      <c r="I13" s="9"/>
      <c r="J13" s="9"/>
      <c r="K13" s="14"/>
      <c r="L13" s="14"/>
      <c r="M13" s="9"/>
      <c r="N13" s="9"/>
      <c r="O13" s="9"/>
      <c r="P13" s="9"/>
      <c r="Q13" s="15" t="str">
        <f t="shared" si="1"/>
        <v>-</v>
      </c>
    </row>
    <row r="14" spans="2:17" ht="90" x14ac:dyDescent="0.2">
      <c r="B14" s="10" t="str">
        <f t="shared" ca="1" si="0"/>
        <v>Not Bidding</v>
      </c>
      <c r="C14" s="11">
        <v>3193106</v>
      </c>
      <c r="D14" s="12" t="s">
        <v>40</v>
      </c>
      <c r="E14" s="11" t="s">
        <v>53</v>
      </c>
      <c r="F14" s="13" t="s">
        <v>54</v>
      </c>
      <c r="G14" s="9"/>
      <c r="H14" s="9"/>
      <c r="I14" s="9"/>
      <c r="J14" s="9"/>
      <c r="K14" s="14"/>
      <c r="L14" s="14"/>
      <c r="M14" s="9"/>
      <c r="N14" s="9"/>
      <c r="O14" s="9"/>
      <c r="P14" s="9"/>
      <c r="Q14" s="15" t="str">
        <f t="shared" si="1"/>
        <v>-</v>
      </c>
    </row>
    <row r="15" spans="2:17" ht="90" x14ac:dyDescent="0.2">
      <c r="B15" s="10" t="str">
        <f t="shared" ca="1" si="0"/>
        <v>Not Bidding</v>
      </c>
      <c r="C15" s="11">
        <v>3193107</v>
      </c>
      <c r="D15" s="12" t="s">
        <v>40</v>
      </c>
      <c r="E15" s="11" t="s">
        <v>55</v>
      </c>
      <c r="F15" s="13" t="s">
        <v>56</v>
      </c>
      <c r="G15" s="9"/>
      <c r="H15" s="9"/>
      <c r="I15" s="9"/>
      <c r="J15" s="9"/>
      <c r="K15" s="14"/>
      <c r="L15" s="14"/>
      <c r="M15" s="9"/>
      <c r="N15" s="9"/>
      <c r="O15" s="9"/>
      <c r="P15" s="9"/>
      <c r="Q15" s="15" t="str">
        <f t="shared" si="1"/>
        <v>-</v>
      </c>
    </row>
    <row r="16" spans="2:17" ht="162" x14ac:dyDescent="0.2">
      <c r="B16" s="10" t="str">
        <f t="shared" ca="1" si="0"/>
        <v>Not Bidding</v>
      </c>
      <c r="C16" s="11">
        <v>3193108</v>
      </c>
      <c r="D16" s="12" t="s">
        <v>40</v>
      </c>
      <c r="E16" s="11" t="s">
        <v>57</v>
      </c>
      <c r="F16" s="13" t="s">
        <v>58</v>
      </c>
      <c r="G16" s="9"/>
      <c r="H16" s="9"/>
      <c r="I16" s="9"/>
      <c r="J16" s="9"/>
      <c r="K16" s="14"/>
      <c r="L16" s="14"/>
      <c r="M16" s="9"/>
      <c r="N16" s="9"/>
      <c r="O16" s="9"/>
      <c r="P16" s="9"/>
      <c r="Q16" s="15" t="str">
        <f t="shared" si="1"/>
        <v>-</v>
      </c>
    </row>
    <row r="17" spans="2:17" ht="72" x14ac:dyDescent="0.2">
      <c r="B17" s="10" t="str">
        <f t="shared" ca="1" si="0"/>
        <v>Not Bidding</v>
      </c>
      <c r="C17" s="11">
        <v>3193109</v>
      </c>
      <c r="D17" s="12" t="s">
        <v>40</v>
      </c>
      <c r="E17" s="11" t="s">
        <v>59</v>
      </c>
      <c r="F17" s="13" t="s">
        <v>60</v>
      </c>
      <c r="G17" s="9"/>
      <c r="H17" s="9"/>
      <c r="I17" s="9"/>
      <c r="J17" s="9"/>
      <c r="K17" s="14"/>
      <c r="L17" s="14"/>
      <c r="M17" s="9"/>
      <c r="N17" s="9"/>
      <c r="O17" s="9"/>
      <c r="P17" s="9"/>
      <c r="Q17" s="15" t="str">
        <f t="shared" si="1"/>
        <v>-</v>
      </c>
    </row>
    <row r="18" spans="2:17" ht="72" x14ac:dyDescent="0.2">
      <c r="B18" s="10" t="str">
        <f t="shared" ca="1" si="0"/>
        <v>Not Bidding</v>
      </c>
      <c r="C18" s="11">
        <v>3193110</v>
      </c>
      <c r="D18" s="12" t="s">
        <v>40</v>
      </c>
      <c r="E18" s="11" t="s">
        <v>61</v>
      </c>
      <c r="F18" s="13" t="s">
        <v>62</v>
      </c>
      <c r="G18" s="9"/>
      <c r="H18" s="9"/>
      <c r="I18" s="9"/>
      <c r="J18" s="9"/>
      <c r="K18" s="14"/>
      <c r="L18" s="14"/>
      <c r="M18" s="9"/>
      <c r="N18" s="9"/>
      <c r="O18" s="9"/>
      <c r="P18" s="9"/>
      <c r="Q18" s="15" t="str">
        <f t="shared" si="1"/>
        <v>-</v>
      </c>
    </row>
    <row r="19" spans="2:17" ht="72" x14ac:dyDescent="0.2">
      <c r="B19" s="10" t="str">
        <f t="shared" ca="1" si="0"/>
        <v>Not Bidding</v>
      </c>
      <c r="C19" s="11">
        <v>3193111</v>
      </c>
      <c r="D19" s="12" t="s">
        <v>40</v>
      </c>
      <c r="E19" s="11" t="s">
        <v>63</v>
      </c>
      <c r="F19" s="13" t="s">
        <v>64</v>
      </c>
      <c r="G19" s="9"/>
      <c r="H19" s="9"/>
      <c r="I19" s="9"/>
      <c r="J19" s="9"/>
      <c r="K19" s="14"/>
      <c r="L19" s="14"/>
      <c r="M19" s="9"/>
      <c r="N19" s="9"/>
      <c r="O19" s="9"/>
      <c r="P19" s="9"/>
      <c r="Q19" s="15" t="str">
        <f t="shared" si="1"/>
        <v>-</v>
      </c>
    </row>
    <row r="20" spans="2:17" ht="72" x14ac:dyDescent="0.2">
      <c r="B20" s="10" t="str">
        <f t="shared" ca="1" si="0"/>
        <v>Not Bidding</v>
      </c>
      <c r="C20" s="11">
        <v>3193112</v>
      </c>
      <c r="D20" s="12" t="s">
        <v>40</v>
      </c>
      <c r="E20" s="11" t="s">
        <v>65</v>
      </c>
      <c r="F20" s="13" t="s">
        <v>66</v>
      </c>
      <c r="G20" s="9"/>
      <c r="H20" s="9"/>
      <c r="I20" s="9"/>
      <c r="J20" s="9"/>
      <c r="K20" s="14"/>
      <c r="L20" s="14"/>
      <c r="M20" s="9"/>
      <c r="N20" s="9"/>
      <c r="O20" s="9"/>
      <c r="P20" s="9"/>
      <c r="Q20" s="15" t="str">
        <f t="shared" si="1"/>
        <v>-</v>
      </c>
    </row>
    <row r="21" spans="2:17" ht="72" x14ac:dyDescent="0.2">
      <c r="B21" s="10" t="str">
        <f t="shared" ca="1" si="0"/>
        <v>Not Bidding</v>
      </c>
      <c r="C21" s="11">
        <v>3193113</v>
      </c>
      <c r="D21" s="12" t="s">
        <v>40</v>
      </c>
      <c r="E21" s="11" t="s">
        <v>67</v>
      </c>
      <c r="F21" s="13" t="s">
        <v>68</v>
      </c>
      <c r="G21" s="9"/>
      <c r="H21" s="9"/>
      <c r="I21" s="9"/>
      <c r="J21" s="9"/>
      <c r="K21" s="14"/>
      <c r="L21" s="14"/>
      <c r="M21" s="9"/>
      <c r="N21" s="9"/>
      <c r="O21" s="9"/>
      <c r="P21" s="9"/>
      <c r="Q21" s="15" t="str">
        <f t="shared" si="1"/>
        <v>-</v>
      </c>
    </row>
    <row r="22" spans="2:17" ht="50.1" customHeight="1" x14ac:dyDescent="0.2">
      <c r="B22" s="4" t="s">
        <v>69</v>
      </c>
      <c r="C22" s="16"/>
      <c r="D22" s="16"/>
      <c r="E22" s="16"/>
      <c r="F22" s="16"/>
      <c r="G22" s="16"/>
      <c r="H22" s="16"/>
      <c r="I22" s="16"/>
      <c r="J22" s="16"/>
      <c r="K22" s="17"/>
      <c r="L22" s="17"/>
      <c r="M22" s="16"/>
      <c r="N22" s="16"/>
      <c r="O22" s="16"/>
      <c r="P22" s="16"/>
      <c r="Q22" s="17">
        <f>SUM(Q8:Q21)</f>
        <v>0</v>
      </c>
    </row>
    <row r="24" spans="2:17" ht="50.1" customHeight="1" x14ac:dyDescent="0.2">
      <c r="B24" s="8" t="s">
        <v>70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72" x14ac:dyDescent="0.2">
      <c r="B25" s="10" t="str">
        <f ca="1">IF(D25 = "No Bid", IFERROR("Error: Clear values for '" &amp; INDIRECT(ADDRESS(5, (7 + MATCH(TRUE, INDEX(NOT(ISBLANK(G25:P25)), 0, 0), 0) - 1))) &amp; "' in cell " &amp; ADDRESS(ROW(), (7 + MATCH(TRUE, INDEX(NOT(ISBLANK(G25:P25)), 0, 0), 0) - 1), 4) &amp; " or select 'Bid'", "Not Bidding"), IF(D25 = "Bid", IFERROR("Error: Missing value for '" &amp; INDIRECT(ADDRESS(5, (7 + MATCH(TRUE, INDEX(ISBLANK(G25:P25), 0, 0), 0) - 1))) &amp; "' in cell " &amp; ADDRESS(ROW(), (7 + MATCH(TRUE, INDEX(ISBLANK(G25:P25), 0, 0), 0) - 1), 4), "Success: All values provided"), "Error: Invalid Bid/No Bid Decision"))</f>
        <v>Not Bidding</v>
      </c>
      <c r="C25" s="11">
        <v>3193119</v>
      </c>
      <c r="D25" s="12" t="s">
        <v>40</v>
      </c>
      <c r="E25" s="11" t="s">
        <v>71</v>
      </c>
      <c r="F25" s="13" t="s">
        <v>72</v>
      </c>
      <c r="G25" s="9"/>
      <c r="H25" s="9"/>
      <c r="I25" s="9"/>
      <c r="J25" s="9"/>
      <c r="K25" s="14"/>
      <c r="L25" s="14"/>
      <c r="M25" s="9"/>
      <c r="N25" s="9"/>
      <c r="O25" s="9"/>
      <c r="P25" s="9"/>
      <c r="Q25" s="15" t="str">
        <f>IFERROR(IF(ISBLANK(L25), NA(), L25), "-")</f>
        <v>-</v>
      </c>
    </row>
    <row r="26" spans="2:17" ht="72" x14ac:dyDescent="0.2">
      <c r="B26" s="10" t="str">
        <f ca="1">IF(D26 = "No Bid", IFERROR("Error: Clear values for '" &amp; INDIRECT(ADDRESS(5, (7 + MATCH(TRUE, INDEX(NOT(ISBLANK(G26:P26)), 0, 0), 0) - 1))) &amp; "' in cell " &amp; ADDRESS(ROW(), (7 + MATCH(TRUE, INDEX(NOT(ISBLANK(G26:P26)), 0, 0), 0) - 1), 4) &amp; " or select 'Bid'", "Not Bidding"), IF(D26 = "Bid", IFERROR("Error: Missing value for '" &amp; INDIRECT(ADDRESS(5, (7 + MATCH(TRUE, INDEX(ISBLANK(G26:P26), 0, 0), 0) - 1))) &amp; "' in cell " &amp; ADDRESS(ROW(), (7 + MATCH(TRUE, INDEX(ISBLANK(G26:P26), 0, 0), 0) - 1), 4), "Success: All values provided"), "Error: Invalid Bid/No Bid Decision"))</f>
        <v>Not Bidding</v>
      </c>
      <c r="C26" s="11">
        <v>3193120</v>
      </c>
      <c r="D26" s="12" t="s">
        <v>40</v>
      </c>
      <c r="E26" s="11" t="s">
        <v>73</v>
      </c>
      <c r="F26" s="13" t="s">
        <v>74</v>
      </c>
      <c r="G26" s="9"/>
      <c r="H26" s="9"/>
      <c r="I26" s="9"/>
      <c r="J26" s="9"/>
      <c r="K26" s="14"/>
      <c r="L26" s="14"/>
      <c r="M26" s="9"/>
      <c r="N26" s="9"/>
      <c r="O26" s="9"/>
      <c r="P26" s="9"/>
      <c r="Q26" s="15" t="str">
        <f>IFERROR(IF(ISBLANK(L26), NA(), L26), "-")</f>
        <v>-</v>
      </c>
    </row>
    <row r="27" spans="2:17" ht="54" x14ac:dyDescent="0.2">
      <c r="B27" s="10" t="str">
        <f ca="1">IF(D27 = "No Bid", IFERROR("Error: Clear values for '" &amp; INDIRECT(ADDRESS(5, (7 + MATCH(TRUE, INDEX(NOT(ISBLANK(G27:P27)), 0, 0), 0) - 1))) &amp; "' in cell " &amp; ADDRESS(ROW(), (7 + MATCH(TRUE, INDEX(NOT(ISBLANK(G27:P27)), 0, 0), 0) - 1), 4) &amp; " or select 'Bid'", "Not Bidding"), IF(D27 = "Bid", IFERROR("Error: Missing value for '" &amp; INDIRECT(ADDRESS(5, (7 + MATCH(TRUE, INDEX(ISBLANK(G27:P27), 0, 0), 0) - 1))) &amp; "' in cell " &amp; ADDRESS(ROW(), (7 + MATCH(TRUE, INDEX(ISBLANK(G27:P27), 0, 0), 0) - 1), 4), "Success: All values provided"), "Error: Invalid Bid/No Bid Decision"))</f>
        <v>Not Bidding</v>
      </c>
      <c r="C27" s="11">
        <v>3193121</v>
      </c>
      <c r="D27" s="12" t="s">
        <v>40</v>
      </c>
      <c r="E27" s="11" t="s">
        <v>75</v>
      </c>
      <c r="F27" s="13" t="s">
        <v>76</v>
      </c>
      <c r="G27" s="9"/>
      <c r="H27" s="9"/>
      <c r="I27" s="9"/>
      <c r="J27" s="9"/>
      <c r="K27" s="14"/>
      <c r="L27" s="14"/>
      <c r="M27" s="9"/>
      <c r="N27" s="9"/>
      <c r="O27" s="9"/>
      <c r="P27" s="9"/>
      <c r="Q27" s="15" t="str">
        <f>IFERROR(IF(ISBLANK(L27), NA(), L27), "-")</f>
        <v>-</v>
      </c>
    </row>
    <row r="28" spans="2:17" ht="72" x14ac:dyDescent="0.2">
      <c r="B28" s="10" t="str">
        <f ca="1">IF(D28 = "No Bid", IFERROR("Error: Clear values for '" &amp; INDIRECT(ADDRESS(5, (7 + MATCH(TRUE, INDEX(NOT(ISBLANK(G28:P28)), 0, 0), 0) - 1))) &amp; "' in cell " &amp; ADDRESS(ROW(), (7 + MATCH(TRUE, INDEX(NOT(ISBLANK(G28:P28)), 0, 0), 0) - 1), 4) &amp; " or select 'Bid'", "Not Bidding"), IF(D28 = "Bid", IFERROR("Error: Missing value for '" &amp; INDIRECT(ADDRESS(5, (7 + MATCH(TRUE, INDEX(ISBLANK(G28:P28), 0, 0), 0) - 1))) &amp; "' in cell " &amp; ADDRESS(ROW(), (7 + MATCH(TRUE, INDEX(ISBLANK(G28:P28), 0, 0), 0) - 1), 4), "Success: All values provided"), "Error: Invalid Bid/No Bid Decision"))</f>
        <v>Not Bidding</v>
      </c>
      <c r="C28" s="11">
        <v>3193122</v>
      </c>
      <c r="D28" s="12" t="s">
        <v>40</v>
      </c>
      <c r="E28" s="11" t="s">
        <v>77</v>
      </c>
      <c r="F28" s="13" t="s">
        <v>78</v>
      </c>
      <c r="G28" s="9"/>
      <c r="H28" s="9"/>
      <c r="I28" s="9"/>
      <c r="J28" s="9"/>
      <c r="K28" s="14"/>
      <c r="L28" s="14"/>
      <c r="M28" s="9"/>
      <c r="N28" s="9"/>
      <c r="O28" s="9"/>
      <c r="P28" s="9"/>
      <c r="Q28" s="15" t="str">
        <f>IFERROR(IF(ISBLANK(L28), NA(), L28), "-")</f>
        <v>-</v>
      </c>
    </row>
    <row r="29" spans="2:17" ht="54" x14ac:dyDescent="0.2">
      <c r="B29" s="10" t="str">
        <f ca="1">IF(D29 = "No Bid", IFERROR("Error: Clear values for '" &amp; INDIRECT(ADDRESS(5, (7 + MATCH(TRUE, INDEX(NOT(ISBLANK(G29:P29)), 0, 0), 0) - 1))) &amp; "' in cell " &amp; ADDRESS(ROW(), (7 + MATCH(TRUE, INDEX(NOT(ISBLANK(G29:P29)), 0, 0), 0) - 1), 4) &amp; " or select 'Bid'", "Not Bidding"), IF(D29 = "Bid", IFERROR("Error: Missing value for '" &amp; INDIRECT(ADDRESS(5, (7 + MATCH(TRUE, INDEX(ISBLANK(G29:P29), 0, 0), 0) - 1))) &amp; "' in cell " &amp; ADDRESS(ROW(), (7 + MATCH(TRUE, INDEX(ISBLANK(G29:P29), 0, 0), 0) - 1), 4), "Success: All values provided"), "Error: Invalid Bid/No Bid Decision"))</f>
        <v>Not Bidding</v>
      </c>
      <c r="C29" s="11">
        <v>3193123</v>
      </c>
      <c r="D29" s="12" t="s">
        <v>40</v>
      </c>
      <c r="E29" s="11" t="s">
        <v>79</v>
      </c>
      <c r="F29" s="13" t="s">
        <v>80</v>
      </c>
      <c r="G29" s="9"/>
      <c r="H29" s="9"/>
      <c r="I29" s="9"/>
      <c r="J29" s="9"/>
      <c r="K29" s="14"/>
      <c r="L29" s="14"/>
      <c r="M29" s="9"/>
      <c r="N29" s="9"/>
      <c r="O29" s="9"/>
      <c r="P29" s="9"/>
      <c r="Q29" s="15" t="str">
        <f>IFERROR(IF(ISBLANK(L29), NA(), L29), "-")</f>
        <v>-</v>
      </c>
    </row>
    <row r="30" spans="2:17" ht="50.1" customHeight="1" x14ac:dyDescent="0.2">
      <c r="B30" s="4" t="s">
        <v>69</v>
      </c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6"/>
      <c r="N30" s="16"/>
      <c r="O30" s="16"/>
      <c r="P30" s="16"/>
      <c r="Q30" s="17">
        <f>SUM(Q25:Q29)</f>
        <v>0</v>
      </c>
    </row>
    <row r="32" spans="2:17" ht="50.1" customHeight="1" x14ac:dyDescent="0.2">
      <c r="B32" s="8" t="s">
        <v>81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54" x14ac:dyDescent="0.2">
      <c r="B33" s="10" t="str">
        <f ca="1">IF(D33 = "No Bid", IFERROR("Error: Clear values for '" &amp; INDIRECT(ADDRESS(5, (7 + MATCH(TRUE, INDEX(NOT(ISBLANK(G33:P33)), 0, 0), 0) - 1))) &amp; "' in cell " &amp; ADDRESS(ROW(), (7 + MATCH(TRUE, INDEX(NOT(ISBLANK(G33:P33)), 0, 0), 0) - 1), 4) &amp; " or select 'Bid'", "Not Bidding"), IF(D33 = "Bid", IFERROR("Error: Missing value for '" &amp; INDIRECT(ADDRESS(5, (7 + MATCH(TRUE, INDEX(ISBLANK(G33:P33), 0, 0), 0) - 1))) &amp; "' in cell " &amp; ADDRESS(ROW(), (7 + MATCH(TRUE, INDEX(ISBLANK(G33:P33), 0, 0), 0) - 1), 4), "Success: All values provided"), "Error: Invalid Bid/No Bid Decision"))</f>
        <v>Not Bidding</v>
      </c>
      <c r="C33" s="11">
        <v>3193124</v>
      </c>
      <c r="D33" s="12" t="s">
        <v>40</v>
      </c>
      <c r="E33" s="11" t="s">
        <v>82</v>
      </c>
      <c r="F33" s="13" t="s">
        <v>83</v>
      </c>
      <c r="G33" s="9"/>
      <c r="H33" s="9"/>
      <c r="I33" s="9"/>
      <c r="J33" s="9"/>
      <c r="K33" s="14"/>
      <c r="L33" s="14"/>
      <c r="M33" s="9"/>
      <c r="N33" s="9"/>
      <c r="O33" s="9"/>
      <c r="P33" s="9"/>
      <c r="Q33" s="15" t="str">
        <f>IFERROR(IF(ISBLANK(L33), NA(), L33), "-")</f>
        <v>-</v>
      </c>
    </row>
    <row r="34" spans="2:17" ht="54" x14ac:dyDescent="0.2">
      <c r="B34" s="10" t="str">
        <f ca="1">IF(D34 = "No Bid", IFERROR("Error: Clear values for '" &amp; INDIRECT(ADDRESS(5, (7 + MATCH(TRUE, INDEX(NOT(ISBLANK(G34:P34)), 0, 0), 0) - 1))) &amp; "' in cell " &amp; ADDRESS(ROW(), (7 + MATCH(TRUE, INDEX(NOT(ISBLANK(G34:P34)), 0, 0), 0) - 1), 4) &amp; " or select 'Bid'", "Not Bidding"), IF(D34 = "Bid", IFERROR("Error: Missing value for '" &amp; INDIRECT(ADDRESS(5, (7 + MATCH(TRUE, INDEX(ISBLANK(G34:P34), 0, 0), 0) - 1))) &amp; "' in cell " &amp; ADDRESS(ROW(), (7 + MATCH(TRUE, INDEX(ISBLANK(G34:P34), 0, 0), 0) - 1), 4), "Success: All values provided"), "Error: Invalid Bid/No Bid Decision"))</f>
        <v>Not Bidding</v>
      </c>
      <c r="C34" s="11">
        <v>3193125</v>
      </c>
      <c r="D34" s="12" t="s">
        <v>40</v>
      </c>
      <c r="E34" s="11" t="s">
        <v>84</v>
      </c>
      <c r="F34" s="13" t="s">
        <v>85</v>
      </c>
      <c r="G34" s="9"/>
      <c r="H34" s="9"/>
      <c r="I34" s="9"/>
      <c r="J34" s="9"/>
      <c r="K34" s="14"/>
      <c r="L34" s="14"/>
      <c r="M34" s="9"/>
      <c r="N34" s="9"/>
      <c r="O34" s="9"/>
      <c r="P34" s="9"/>
      <c r="Q34" s="15" t="str">
        <f>IFERROR(IF(ISBLANK(L34), NA(), L34), "-")</f>
        <v>-</v>
      </c>
    </row>
    <row r="35" spans="2:17" ht="50.1" customHeight="1" x14ac:dyDescent="0.2">
      <c r="B35" s="4" t="s">
        <v>69</v>
      </c>
      <c r="C35" s="16"/>
      <c r="D35" s="16"/>
      <c r="E35" s="16"/>
      <c r="F35" s="16"/>
      <c r="G35" s="16"/>
      <c r="H35" s="16"/>
      <c r="I35" s="16"/>
      <c r="J35" s="16"/>
      <c r="K35" s="17"/>
      <c r="L35" s="17"/>
      <c r="M35" s="16"/>
      <c r="N35" s="16"/>
      <c r="O35" s="16"/>
      <c r="P35" s="16"/>
      <c r="Q35" s="17">
        <f>SUM(Q33:Q34)</f>
        <v>0</v>
      </c>
    </row>
    <row r="37" spans="2:17" ht="50.1" customHeight="1" x14ac:dyDescent="0.2">
      <c r="B37" s="8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ht="72" x14ac:dyDescent="0.2">
      <c r="B38" s="10" t="str">
        <f t="shared" ref="B38:B50" ca="1" si="2">IF(D38 = "No Bid", IFERROR("Error: Clear values for '" &amp; INDIRECT(ADDRESS(5, (7 + MATCH(TRUE, INDEX(NOT(ISBLANK(G38:P38)), 0, 0), 0) - 1))) &amp; "' in cell " &amp; ADDRESS(ROW(), (7 + MATCH(TRUE, INDEX(NOT(ISBLANK(G38:P38)), 0, 0), 0) - 1), 4) &amp; " or select 'Bid'", "Not Bidding"), IF(D38 = "Bid", IFERROR("Error: Missing value for '" &amp; INDIRECT(ADDRESS(5, (7 + MATCH(TRUE, INDEX(ISBLANK(G38:P38), 0, 0), 0) - 1))) &amp; "' in cell " &amp; ADDRESS(ROW(), (7 + MATCH(TRUE, INDEX(ISBLANK(G38:P38), 0, 0), 0) - 1), 4), "Success: All values provided"), "Error: Invalid Bid/No Bid Decision"))</f>
        <v>Not Bidding</v>
      </c>
      <c r="C38" s="11">
        <v>3193126</v>
      </c>
      <c r="D38" s="12" t="s">
        <v>40</v>
      </c>
      <c r="E38" s="11" t="s">
        <v>87</v>
      </c>
      <c r="F38" s="13" t="s">
        <v>88</v>
      </c>
      <c r="G38" s="9"/>
      <c r="H38" s="9"/>
      <c r="I38" s="9"/>
      <c r="J38" s="9"/>
      <c r="K38" s="14"/>
      <c r="L38" s="14"/>
      <c r="M38" s="9"/>
      <c r="N38" s="9"/>
      <c r="O38" s="9"/>
      <c r="P38" s="9"/>
      <c r="Q38" s="15" t="str">
        <f t="shared" ref="Q38:Q50" si="3">IFERROR(IF(ISBLANK(L38), NA(), L38), "-")</f>
        <v>-</v>
      </c>
    </row>
    <row r="39" spans="2:17" ht="54" x14ac:dyDescent="0.2">
      <c r="B39" s="10" t="str">
        <f t="shared" ca="1" si="2"/>
        <v>Not Bidding</v>
      </c>
      <c r="C39" s="11">
        <v>3193127</v>
      </c>
      <c r="D39" s="12" t="s">
        <v>40</v>
      </c>
      <c r="E39" s="11" t="s">
        <v>89</v>
      </c>
      <c r="F39" s="13" t="s">
        <v>90</v>
      </c>
      <c r="G39" s="9"/>
      <c r="H39" s="9"/>
      <c r="I39" s="9"/>
      <c r="J39" s="9"/>
      <c r="K39" s="14"/>
      <c r="L39" s="14"/>
      <c r="M39" s="9"/>
      <c r="N39" s="9"/>
      <c r="O39" s="9"/>
      <c r="P39" s="9"/>
      <c r="Q39" s="15" t="str">
        <f t="shared" si="3"/>
        <v>-</v>
      </c>
    </row>
    <row r="40" spans="2:17" ht="54" x14ac:dyDescent="0.2">
      <c r="B40" s="10" t="str">
        <f t="shared" ca="1" si="2"/>
        <v>Not Bidding</v>
      </c>
      <c r="C40" s="11">
        <v>3193128</v>
      </c>
      <c r="D40" s="12" t="s">
        <v>40</v>
      </c>
      <c r="E40" s="11" t="s">
        <v>91</v>
      </c>
      <c r="F40" s="13" t="s">
        <v>92</v>
      </c>
      <c r="G40" s="9"/>
      <c r="H40" s="9"/>
      <c r="I40" s="9"/>
      <c r="J40" s="9"/>
      <c r="K40" s="14"/>
      <c r="L40" s="14"/>
      <c r="M40" s="9"/>
      <c r="N40" s="9"/>
      <c r="O40" s="9"/>
      <c r="P40" s="9"/>
      <c r="Q40" s="15" t="str">
        <f t="shared" si="3"/>
        <v>-</v>
      </c>
    </row>
    <row r="41" spans="2:17" ht="72" x14ac:dyDescent="0.2">
      <c r="B41" s="10" t="str">
        <f t="shared" ca="1" si="2"/>
        <v>Not Bidding</v>
      </c>
      <c r="C41" s="11">
        <v>3193129</v>
      </c>
      <c r="D41" s="12" t="s">
        <v>40</v>
      </c>
      <c r="E41" s="11" t="s">
        <v>93</v>
      </c>
      <c r="F41" s="13" t="s">
        <v>94</v>
      </c>
      <c r="G41" s="9"/>
      <c r="H41" s="9"/>
      <c r="I41" s="9"/>
      <c r="J41" s="9"/>
      <c r="K41" s="14"/>
      <c r="L41" s="14"/>
      <c r="M41" s="9"/>
      <c r="N41" s="9"/>
      <c r="O41" s="9"/>
      <c r="P41" s="9"/>
      <c r="Q41" s="15" t="str">
        <f t="shared" si="3"/>
        <v>-</v>
      </c>
    </row>
    <row r="42" spans="2:17" ht="54" x14ac:dyDescent="0.2">
      <c r="B42" s="10" t="str">
        <f t="shared" ca="1" si="2"/>
        <v>Not Bidding</v>
      </c>
      <c r="C42" s="11">
        <v>3193130</v>
      </c>
      <c r="D42" s="12" t="s">
        <v>40</v>
      </c>
      <c r="E42" s="11" t="s">
        <v>95</v>
      </c>
      <c r="F42" s="13" t="s">
        <v>96</v>
      </c>
      <c r="G42" s="9"/>
      <c r="H42" s="9"/>
      <c r="I42" s="9"/>
      <c r="J42" s="9"/>
      <c r="K42" s="14"/>
      <c r="L42" s="14"/>
      <c r="M42" s="9"/>
      <c r="N42" s="9"/>
      <c r="O42" s="9"/>
      <c r="P42" s="9"/>
      <c r="Q42" s="15" t="str">
        <f t="shared" si="3"/>
        <v>-</v>
      </c>
    </row>
    <row r="43" spans="2:17" ht="54" x14ac:dyDescent="0.2">
      <c r="B43" s="10" t="str">
        <f t="shared" ca="1" si="2"/>
        <v>Not Bidding</v>
      </c>
      <c r="C43" s="11">
        <v>3193131</v>
      </c>
      <c r="D43" s="12" t="s">
        <v>40</v>
      </c>
      <c r="E43" s="11" t="s">
        <v>97</v>
      </c>
      <c r="F43" s="13" t="s">
        <v>98</v>
      </c>
      <c r="G43" s="9"/>
      <c r="H43" s="9"/>
      <c r="I43" s="9"/>
      <c r="J43" s="9"/>
      <c r="K43" s="14"/>
      <c r="L43" s="14"/>
      <c r="M43" s="9"/>
      <c r="N43" s="9"/>
      <c r="O43" s="9"/>
      <c r="P43" s="9"/>
      <c r="Q43" s="15" t="str">
        <f t="shared" si="3"/>
        <v>-</v>
      </c>
    </row>
    <row r="44" spans="2:17" ht="72" x14ac:dyDescent="0.2">
      <c r="B44" s="10" t="str">
        <f t="shared" ca="1" si="2"/>
        <v>Not Bidding</v>
      </c>
      <c r="C44" s="11">
        <v>3193132</v>
      </c>
      <c r="D44" s="12" t="s">
        <v>40</v>
      </c>
      <c r="E44" s="11" t="s">
        <v>99</v>
      </c>
      <c r="F44" s="13" t="s">
        <v>100</v>
      </c>
      <c r="G44" s="9"/>
      <c r="H44" s="9"/>
      <c r="I44" s="9"/>
      <c r="J44" s="9"/>
      <c r="K44" s="14"/>
      <c r="L44" s="14"/>
      <c r="M44" s="9"/>
      <c r="N44" s="9"/>
      <c r="O44" s="9"/>
      <c r="P44" s="9"/>
      <c r="Q44" s="15" t="str">
        <f t="shared" si="3"/>
        <v>-</v>
      </c>
    </row>
    <row r="45" spans="2:17" ht="54" x14ac:dyDescent="0.2">
      <c r="B45" s="10" t="str">
        <f t="shared" ca="1" si="2"/>
        <v>Not Bidding</v>
      </c>
      <c r="C45" s="11">
        <v>3193133</v>
      </c>
      <c r="D45" s="12" t="s">
        <v>40</v>
      </c>
      <c r="E45" s="11" t="s">
        <v>101</v>
      </c>
      <c r="F45" s="13" t="s">
        <v>102</v>
      </c>
      <c r="G45" s="9"/>
      <c r="H45" s="9"/>
      <c r="I45" s="9"/>
      <c r="J45" s="9"/>
      <c r="K45" s="14"/>
      <c r="L45" s="14"/>
      <c r="M45" s="9"/>
      <c r="N45" s="9"/>
      <c r="O45" s="9"/>
      <c r="P45" s="9"/>
      <c r="Q45" s="15" t="str">
        <f t="shared" si="3"/>
        <v>-</v>
      </c>
    </row>
    <row r="46" spans="2:17" ht="54" x14ac:dyDescent="0.2">
      <c r="B46" s="10" t="str">
        <f t="shared" ca="1" si="2"/>
        <v>Not Bidding</v>
      </c>
      <c r="C46" s="11">
        <v>3193134</v>
      </c>
      <c r="D46" s="12" t="s">
        <v>40</v>
      </c>
      <c r="E46" s="11" t="s">
        <v>103</v>
      </c>
      <c r="F46" s="13" t="s">
        <v>104</v>
      </c>
      <c r="G46" s="9"/>
      <c r="H46" s="9"/>
      <c r="I46" s="9"/>
      <c r="J46" s="9"/>
      <c r="K46" s="14"/>
      <c r="L46" s="14"/>
      <c r="M46" s="9"/>
      <c r="N46" s="9"/>
      <c r="O46" s="9"/>
      <c r="P46" s="9"/>
      <c r="Q46" s="15" t="str">
        <f t="shared" si="3"/>
        <v>-</v>
      </c>
    </row>
    <row r="47" spans="2:17" ht="54" x14ac:dyDescent="0.2">
      <c r="B47" s="10" t="str">
        <f t="shared" ca="1" si="2"/>
        <v>Not Bidding</v>
      </c>
      <c r="C47" s="11">
        <v>3193135</v>
      </c>
      <c r="D47" s="12" t="s">
        <v>40</v>
      </c>
      <c r="E47" s="11" t="s">
        <v>105</v>
      </c>
      <c r="F47" s="13" t="s">
        <v>106</v>
      </c>
      <c r="G47" s="9"/>
      <c r="H47" s="9"/>
      <c r="I47" s="9"/>
      <c r="J47" s="9"/>
      <c r="K47" s="14"/>
      <c r="L47" s="14"/>
      <c r="M47" s="9"/>
      <c r="N47" s="9"/>
      <c r="O47" s="9"/>
      <c r="P47" s="9"/>
      <c r="Q47" s="15" t="str">
        <f t="shared" si="3"/>
        <v>-</v>
      </c>
    </row>
    <row r="48" spans="2:17" ht="54" x14ac:dyDescent="0.2">
      <c r="B48" s="10" t="str">
        <f t="shared" ca="1" si="2"/>
        <v>Not Bidding</v>
      </c>
      <c r="C48" s="11">
        <v>3193136</v>
      </c>
      <c r="D48" s="12" t="s">
        <v>40</v>
      </c>
      <c r="E48" s="11" t="s">
        <v>107</v>
      </c>
      <c r="F48" s="13" t="s">
        <v>108</v>
      </c>
      <c r="G48" s="9"/>
      <c r="H48" s="9"/>
      <c r="I48" s="9"/>
      <c r="J48" s="9"/>
      <c r="K48" s="14"/>
      <c r="L48" s="14"/>
      <c r="M48" s="9"/>
      <c r="N48" s="9"/>
      <c r="O48" s="9"/>
      <c r="P48" s="9"/>
      <c r="Q48" s="15" t="str">
        <f t="shared" si="3"/>
        <v>-</v>
      </c>
    </row>
    <row r="49" spans="2:17" ht="72" x14ac:dyDescent="0.2">
      <c r="B49" s="10" t="str">
        <f t="shared" ca="1" si="2"/>
        <v>Not Bidding</v>
      </c>
      <c r="C49" s="11">
        <v>3193137</v>
      </c>
      <c r="D49" s="12" t="s">
        <v>40</v>
      </c>
      <c r="E49" s="11" t="s">
        <v>109</v>
      </c>
      <c r="F49" s="13" t="s">
        <v>110</v>
      </c>
      <c r="G49" s="9"/>
      <c r="H49" s="9"/>
      <c r="I49" s="9"/>
      <c r="J49" s="9"/>
      <c r="K49" s="14"/>
      <c r="L49" s="14"/>
      <c r="M49" s="9"/>
      <c r="N49" s="9"/>
      <c r="O49" s="9"/>
      <c r="P49" s="9"/>
      <c r="Q49" s="15" t="str">
        <f t="shared" si="3"/>
        <v>-</v>
      </c>
    </row>
    <row r="50" spans="2:17" ht="54" x14ac:dyDescent="0.2">
      <c r="B50" s="10" t="str">
        <f t="shared" ca="1" si="2"/>
        <v>Not Bidding</v>
      </c>
      <c r="C50" s="11">
        <v>3193138</v>
      </c>
      <c r="D50" s="12" t="s">
        <v>40</v>
      </c>
      <c r="E50" s="11" t="s">
        <v>111</v>
      </c>
      <c r="F50" s="13" t="s">
        <v>112</v>
      </c>
      <c r="G50" s="9"/>
      <c r="H50" s="9"/>
      <c r="I50" s="9"/>
      <c r="J50" s="9"/>
      <c r="K50" s="14"/>
      <c r="L50" s="14"/>
      <c r="M50" s="9"/>
      <c r="N50" s="9"/>
      <c r="O50" s="9"/>
      <c r="P50" s="9"/>
      <c r="Q50" s="15" t="str">
        <f t="shared" si="3"/>
        <v>-</v>
      </c>
    </row>
    <row r="51" spans="2:17" ht="50.1" customHeight="1" x14ac:dyDescent="0.2">
      <c r="B51" s="4" t="s">
        <v>69</v>
      </c>
      <c r="C51" s="16"/>
      <c r="D51" s="16"/>
      <c r="E51" s="16"/>
      <c r="F51" s="16"/>
      <c r="G51" s="16"/>
      <c r="H51" s="16"/>
      <c r="I51" s="16"/>
      <c r="J51" s="16"/>
      <c r="K51" s="17"/>
      <c r="L51" s="17"/>
      <c r="M51" s="16"/>
      <c r="N51" s="16"/>
      <c r="O51" s="16"/>
      <c r="P51" s="16"/>
      <c r="Q51" s="17">
        <f>SUM(Q38:Q50)</f>
        <v>0</v>
      </c>
    </row>
    <row r="53" spans="2:17" ht="50.1" customHeight="1" x14ac:dyDescent="0.2">
      <c r="B53" s="8" t="s">
        <v>113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ht="72" x14ac:dyDescent="0.2">
      <c r="B54" s="10" t="str">
        <f ca="1">IF(D54 = "No Bid", IFERROR("Error: Clear values for '" &amp; INDIRECT(ADDRESS(5, (7 + MATCH(TRUE, INDEX(NOT(ISBLANK(G54:P54)), 0, 0), 0) - 1))) &amp; "' in cell " &amp; ADDRESS(ROW(), (7 + MATCH(TRUE, INDEX(NOT(ISBLANK(G54:P54)), 0, 0), 0) - 1), 4) &amp; " or select 'Bid'", "Not Bidding"), IF(D54 = "Bid", IFERROR("Error: Missing value for '" &amp; INDIRECT(ADDRESS(5, (7 + MATCH(TRUE, INDEX(ISBLANK(G54:P54), 0, 0), 0) - 1))) &amp; "' in cell " &amp; ADDRESS(ROW(), (7 + MATCH(TRUE, INDEX(ISBLANK(G54:P54), 0, 0), 0) - 1), 4), "Success: All values provided"), "Error: Invalid Bid/No Bid Decision"))</f>
        <v>Not Bidding</v>
      </c>
      <c r="C54" s="11">
        <v>3193114</v>
      </c>
      <c r="D54" s="12" t="s">
        <v>40</v>
      </c>
      <c r="E54" s="11" t="s">
        <v>114</v>
      </c>
      <c r="F54" s="13" t="s">
        <v>115</v>
      </c>
      <c r="G54" s="9"/>
      <c r="H54" s="9"/>
      <c r="I54" s="9"/>
      <c r="J54" s="9"/>
      <c r="K54" s="14"/>
      <c r="L54" s="14"/>
      <c r="M54" s="9"/>
      <c r="N54" s="9"/>
      <c r="O54" s="9"/>
      <c r="P54" s="9"/>
      <c r="Q54" s="15" t="str">
        <f>IFERROR(IF(ISBLANK(L54), NA(), L54), "-")</f>
        <v>-</v>
      </c>
    </row>
    <row r="55" spans="2:17" ht="72" x14ac:dyDescent="0.2">
      <c r="B55" s="10" t="str">
        <f ca="1">IF(D55 = "No Bid", IFERROR("Error: Clear values for '" &amp; INDIRECT(ADDRESS(5, (7 + MATCH(TRUE, INDEX(NOT(ISBLANK(G55:P55)), 0, 0), 0) - 1))) &amp; "' in cell " &amp; ADDRESS(ROW(), (7 + MATCH(TRUE, INDEX(NOT(ISBLANK(G55:P55)), 0, 0), 0) - 1), 4) &amp; " or select 'Bid'", "Not Bidding"), IF(D55 = "Bid", IFERROR("Error: Missing value for '" &amp; INDIRECT(ADDRESS(5, (7 + MATCH(TRUE, INDEX(ISBLANK(G55:P55), 0, 0), 0) - 1))) &amp; "' in cell " &amp; ADDRESS(ROW(), (7 + MATCH(TRUE, INDEX(ISBLANK(G55:P55), 0, 0), 0) - 1), 4), "Success: All values provided"), "Error: Invalid Bid/No Bid Decision"))</f>
        <v>Not Bidding</v>
      </c>
      <c r="C55" s="11">
        <v>3193115</v>
      </c>
      <c r="D55" s="12" t="s">
        <v>40</v>
      </c>
      <c r="E55" s="11" t="s">
        <v>116</v>
      </c>
      <c r="F55" s="13" t="s">
        <v>117</v>
      </c>
      <c r="G55" s="9"/>
      <c r="H55" s="9"/>
      <c r="I55" s="9"/>
      <c r="J55" s="9"/>
      <c r="K55" s="14"/>
      <c r="L55" s="14"/>
      <c r="M55" s="9"/>
      <c r="N55" s="9"/>
      <c r="O55" s="9"/>
      <c r="P55" s="9"/>
      <c r="Q55" s="15" t="str">
        <f>IFERROR(IF(ISBLANK(L55), NA(), L55), "-")</f>
        <v>-</v>
      </c>
    </row>
    <row r="56" spans="2:17" ht="72" x14ac:dyDescent="0.2">
      <c r="B56" s="10" t="str">
        <f ca="1">IF(D56 = "No Bid", IFERROR("Error: Clear values for '" &amp; INDIRECT(ADDRESS(5, (7 + MATCH(TRUE, INDEX(NOT(ISBLANK(G56:P56)), 0, 0), 0) - 1))) &amp; "' in cell " &amp; ADDRESS(ROW(), (7 + MATCH(TRUE, INDEX(NOT(ISBLANK(G56:P56)), 0, 0), 0) - 1), 4) &amp; " or select 'Bid'", "Not Bidding"), IF(D56 = "Bid", IFERROR("Error: Missing value for '" &amp; INDIRECT(ADDRESS(5, (7 + MATCH(TRUE, INDEX(ISBLANK(G56:P56), 0, 0), 0) - 1))) &amp; "' in cell " &amp; ADDRESS(ROW(), (7 + MATCH(TRUE, INDEX(ISBLANK(G56:P56), 0, 0), 0) - 1), 4), "Success: All values provided"), "Error: Invalid Bid/No Bid Decision"))</f>
        <v>Not Bidding</v>
      </c>
      <c r="C56" s="11">
        <v>3193116</v>
      </c>
      <c r="D56" s="12" t="s">
        <v>40</v>
      </c>
      <c r="E56" s="11" t="s">
        <v>118</v>
      </c>
      <c r="F56" s="13" t="s">
        <v>119</v>
      </c>
      <c r="G56" s="9"/>
      <c r="H56" s="9"/>
      <c r="I56" s="9"/>
      <c r="J56" s="9"/>
      <c r="K56" s="14"/>
      <c r="L56" s="14"/>
      <c r="M56" s="9"/>
      <c r="N56" s="9"/>
      <c r="O56" s="9"/>
      <c r="P56" s="9"/>
      <c r="Q56" s="15" t="str">
        <f>IFERROR(IF(ISBLANK(L56), NA(), L56), "-")</f>
        <v>-</v>
      </c>
    </row>
    <row r="57" spans="2:17" ht="72" x14ac:dyDescent="0.2">
      <c r="B57" s="10" t="str">
        <f ca="1">IF(D57 = "No Bid", IFERROR("Error: Clear values for '" &amp; INDIRECT(ADDRESS(5, (7 + MATCH(TRUE, INDEX(NOT(ISBLANK(G57:P57)), 0, 0), 0) - 1))) &amp; "' in cell " &amp; ADDRESS(ROW(), (7 + MATCH(TRUE, INDEX(NOT(ISBLANK(G57:P57)), 0, 0), 0) - 1), 4) &amp; " or select 'Bid'", "Not Bidding"), IF(D57 = "Bid", IFERROR("Error: Missing value for '" &amp; INDIRECT(ADDRESS(5, (7 + MATCH(TRUE, INDEX(ISBLANK(G57:P57), 0, 0), 0) - 1))) &amp; "' in cell " &amp; ADDRESS(ROW(), (7 + MATCH(TRUE, INDEX(ISBLANK(G57:P57), 0, 0), 0) - 1), 4), "Success: All values provided"), "Error: Invalid Bid/No Bid Decision"))</f>
        <v>Not Bidding</v>
      </c>
      <c r="C57" s="11">
        <v>3193117</v>
      </c>
      <c r="D57" s="12" t="s">
        <v>40</v>
      </c>
      <c r="E57" s="11" t="s">
        <v>120</v>
      </c>
      <c r="F57" s="13" t="s">
        <v>121</v>
      </c>
      <c r="G57" s="9"/>
      <c r="H57" s="9"/>
      <c r="I57" s="9"/>
      <c r="J57" s="9"/>
      <c r="K57" s="14"/>
      <c r="L57" s="14"/>
      <c r="M57" s="9"/>
      <c r="N57" s="9"/>
      <c r="O57" s="9"/>
      <c r="P57" s="9"/>
      <c r="Q57" s="15" t="str">
        <f>IFERROR(IF(ISBLANK(L57), NA(), L57), "-")</f>
        <v>-</v>
      </c>
    </row>
    <row r="58" spans="2:17" ht="72" x14ac:dyDescent="0.2">
      <c r="B58" s="10" t="str">
        <f ca="1">IF(D58 = "No Bid", IFERROR("Error: Clear values for '" &amp; INDIRECT(ADDRESS(5, (7 + MATCH(TRUE, INDEX(NOT(ISBLANK(G58:P58)), 0, 0), 0) - 1))) &amp; "' in cell " &amp; ADDRESS(ROW(), (7 + MATCH(TRUE, INDEX(NOT(ISBLANK(G58:P58)), 0, 0), 0) - 1), 4) &amp; " or select 'Bid'", "Not Bidding"), IF(D58 = "Bid", IFERROR("Error: Missing value for '" &amp; INDIRECT(ADDRESS(5, (7 + MATCH(TRUE, INDEX(ISBLANK(G58:P58), 0, 0), 0) - 1))) &amp; "' in cell " &amp; ADDRESS(ROW(), (7 + MATCH(TRUE, INDEX(ISBLANK(G58:P58), 0, 0), 0) - 1), 4), "Success: All values provided"), "Error: Invalid Bid/No Bid Decision"))</f>
        <v>Not Bidding</v>
      </c>
      <c r="C58" s="11">
        <v>3193118</v>
      </c>
      <c r="D58" s="12" t="s">
        <v>40</v>
      </c>
      <c r="E58" s="11" t="s">
        <v>122</v>
      </c>
      <c r="F58" s="13" t="s">
        <v>123</v>
      </c>
      <c r="G58" s="9"/>
      <c r="H58" s="9"/>
      <c r="I58" s="9"/>
      <c r="J58" s="9"/>
      <c r="K58" s="14"/>
      <c r="L58" s="14"/>
      <c r="M58" s="9"/>
      <c r="N58" s="9"/>
      <c r="O58" s="9"/>
      <c r="P58" s="9"/>
      <c r="Q58" s="15" t="str">
        <f>IFERROR(IF(ISBLANK(L58), NA(), L58), "-")</f>
        <v>-</v>
      </c>
    </row>
    <row r="59" spans="2:17" ht="50.1" customHeight="1" x14ac:dyDescent="0.2">
      <c r="B59" s="4" t="s">
        <v>69</v>
      </c>
      <c r="C59" s="16"/>
      <c r="D59" s="16"/>
      <c r="E59" s="16"/>
      <c r="F59" s="16"/>
      <c r="G59" s="16"/>
      <c r="H59" s="16"/>
      <c r="I59" s="16"/>
      <c r="J59" s="16"/>
      <c r="K59" s="17"/>
      <c r="L59" s="17"/>
      <c r="M59" s="16"/>
      <c r="N59" s="16"/>
      <c r="O59" s="16"/>
      <c r="P59" s="16"/>
      <c r="Q59" s="17">
        <f>SUM(Q54:Q58)</f>
        <v>0</v>
      </c>
    </row>
    <row r="61" spans="2:17" ht="50.1" customHeight="1" x14ac:dyDescent="0.2">
      <c r="B61" s="4" t="s">
        <v>124</v>
      </c>
      <c r="C61" s="16"/>
      <c r="D61" s="16"/>
      <c r="E61" s="16"/>
      <c r="F61" s="16"/>
      <c r="G61" s="16"/>
      <c r="H61" s="16"/>
      <c r="I61" s="16"/>
      <c r="J61" s="16"/>
      <c r="K61" s="17"/>
      <c r="L61" s="17"/>
      <c r="M61" s="16"/>
      <c r="N61" s="16"/>
      <c r="O61" s="16"/>
      <c r="P61" s="16"/>
      <c r="Q61" s="17">
        <f>SUM(Q8:Q21,Q25:Q29,Q33:Q34,Q38:Q50,Q54:Q58)</f>
        <v>0</v>
      </c>
    </row>
  </sheetData>
  <sheetProtection password="E36C" sheet="1" objects="1" scenarios="1" formatCells="0" formatColumns="0" formatRows="0" insertHyperlinks="0"/>
  <conditionalFormatting sqref="B3">
    <cfRule type="beginsWith" dxfId="18" priority="109" operator="beginsWith" text="Error">
      <formula>LEFT(B3,LEN("Error"))="Error"</formula>
    </cfRule>
    <cfRule type="beginsWith" dxfId="17" priority="110" operator="beginsWith" text="Success">
      <formula>LEFT(B3,LEN("Success"))="Success"</formula>
    </cfRule>
  </conditionalFormatting>
  <conditionalFormatting sqref="B7:B60">
    <cfRule type="beginsWith" dxfId="16" priority="1" operator="beginsWith" text="Error">
      <formula>LEFT(B7,LEN("Error"))="Error"</formula>
    </cfRule>
    <cfRule type="beginsWith" dxfId="15" priority="2" operator="beginsWith" text="Success">
      <formula>LEFT(B7,LEN("Success"))="Success"</formula>
    </cfRule>
  </conditionalFormatting>
  <conditionalFormatting sqref="B8:R21">
    <cfRule type="expression" dxfId="14" priority="274">
      <formula>MOD(ROW($E8),2)=1</formula>
    </cfRule>
  </conditionalFormatting>
  <conditionalFormatting sqref="B25:R29">
    <cfRule type="expression" dxfId="13" priority="286">
      <formula>MOD(ROW($E25),2)=1</formula>
    </cfRule>
  </conditionalFormatting>
  <conditionalFormatting sqref="B33:R34">
    <cfRule type="expression" dxfId="12" priority="298">
      <formula>MOD(ROW($E33),2)=1</formula>
    </cfRule>
  </conditionalFormatting>
  <conditionalFormatting sqref="B38:R50">
    <cfRule type="expression" dxfId="11" priority="310">
      <formula>MOD(ROW($E38),2)=1</formula>
    </cfRule>
  </conditionalFormatting>
  <conditionalFormatting sqref="B54:R58">
    <cfRule type="expression" dxfId="10" priority="322">
      <formula>MOD(ROW($E54),2)=1</formula>
    </cfRule>
  </conditionalFormatting>
  <conditionalFormatting sqref="D7:D60">
    <cfRule type="expression" dxfId="9" priority="111">
      <formula>$D7="Bid"</formula>
    </cfRule>
    <cfRule type="expression" dxfId="8" priority="112">
      <formula>$D7="No Bid"</formula>
    </cfRule>
  </conditionalFormatting>
  <conditionalFormatting sqref="G3:P3">
    <cfRule type="beginsWith" dxfId="7" priority="273" operator="beginsWith" text="Error">
      <formula>LEFT(G3,LEN("Error"))="Error"</formula>
    </cfRule>
  </conditionalFormatting>
  <conditionalFormatting sqref="G7:Q60">
    <cfRule type="expression" dxfId="6" priority="113">
      <formula>$D7="No Bid"</formula>
    </cfRule>
  </conditionalFormatting>
  <conditionalFormatting sqref="G22:Q22">
    <cfRule type="expression" dxfId="5" priority="275">
      <formula>NOT(ISBLANK(G22)) * NOT(ISNUMBER(G22))</formula>
    </cfRule>
  </conditionalFormatting>
  <conditionalFormatting sqref="G30:Q30">
    <cfRule type="expression" dxfId="4" priority="287">
      <formula>NOT(ISBLANK(G30)) * NOT(ISNUMBER(G30))</formula>
    </cfRule>
  </conditionalFormatting>
  <conditionalFormatting sqref="G35:Q35">
    <cfRule type="expression" dxfId="3" priority="299">
      <formula>NOT(ISBLANK(G35)) * NOT(ISNUMBER(G35))</formula>
    </cfRule>
  </conditionalFormatting>
  <conditionalFormatting sqref="G51:Q51">
    <cfRule type="expression" dxfId="2" priority="311">
      <formula>NOT(ISBLANK(G51)) * NOT(ISNUMBER(G51))</formula>
    </cfRule>
  </conditionalFormatting>
  <conditionalFormatting sqref="G59:Q59">
    <cfRule type="expression" dxfId="1" priority="323">
      <formula>NOT(ISBLANK(G59)) * NOT(ISNUMBER(G59))</formula>
    </cfRule>
  </conditionalFormatting>
  <conditionalFormatting sqref="G61:Q61">
    <cfRule type="expression" dxfId="0" priority="334">
      <formula>NOT(ISBLANK(G61)) * NOT(ISNUMBER(G61))</formula>
    </cfRule>
  </conditionalFormatting>
  <dataValidations count="1">
    <dataValidation type="list" showErrorMessage="1" errorTitle="Error - Invalid Input" error="Please select an item from the drop-down list." sqref="D8:D21 D54:D58 D38:D50 D33:D34 D25:D29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2025-04-01T18:55:51Z</dcterms:created>
  <dcterms:modified xsi:type="dcterms:W3CDTF">2025-04-30T13:20:52Z</dcterms:modified>
  <cp:category/>
</cp:coreProperties>
</file>