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SOLICITATIONS\HSS - Dept Health Social Svc\HSS_19001 Senior Community Scv Employ\"/>
    </mc:Choice>
  </mc:AlternateContent>
  <bookViews>
    <workbookView xWindow="0" yWindow="0" windowWidth="28800" windowHeight="13596" tabRatio="877"/>
  </bookViews>
  <sheets>
    <sheet name=" Budget Summary Sheet" sheetId="46" r:id="rId1"/>
    <sheet name="a. Admin Personnel" sheetId="2" r:id="rId2"/>
    <sheet name="b. Admin Fringe" sheetId="30" r:id="rId3"/>
    <sheet name="c. Admin Travel_Training" sheetId="20" r:id="rId4"/>
    <sheet name="d. Admin Supplies" sheetId="24" r:id="rId5"/>
    <sheet name="e. Admin Contractual" sheetId="25" r:id="rId6"/>
    <sheet name="a. Participant Wages" sheetId="41" r:id="rId7"/>
    <sheet name="b. Participant Fringe" sheetId="45" r:id="rId8"/>
    <sheet name="a. OPC Personnel" sheetId="34" r:id="rId9"/>
    <sheet name="b. OPC Fringe" sheetId="35" r:id="rId10"/>
    <sheet name="c. OPC Travel_Training" sheetId="36" r:id="rId11"/>
    <sheet name="d. OPC Supplies" sheetId="38" r:id="rId12"/>
    <sheet name="e. OPC Contractual" sheetId="39" r:id="rId13"/>
    <sheet name="f.  Matching Funds" sheetId="44" r:id="rId14"/>
  </sheets>
  <definedNames>
    <definedName name="_xlnm.Print_Area" localSheetId="0">' Budget Summary Sheet'!$A$1:$H$32</definedName>
    <definedName name="_xlnm.Print_Area" localSheetId="1">'a. Admin Personnel'!$B$2:$K$53</definedName>
    <definedName name="_xlnm.Print_Area" localSheetId="8">'a. OPC Personnel'!$B$2:$K$53</definedName>
    <definedName name="_xlnm.Print_Area" localSheetId="6">'a. Participant Wages'!$B$2:$K$53</definedName>
    <definedName name="_xlnm.Print_Area" localSheetId="2">'b. Admin Fringe'!$B$2:$K$52</definedName>
    <definedName name="_xlnm.Print_Area" localSheetId="9">'b. OPC Fringe'!$B$2:$K$48</definedName>
    <definedName name="_xlnm.Print_Area" localSheetId="7">'b. Participant Fringe'!$B$2:$K$50</definedName>
    <definedName name="_xlnm.Print_Area" localSheetId="3">'c. Admin Travel_Training'!$B$2:$L$50</definedName>
    <definedName name="_xlnm.Print_Area" localSheetId="10">'c. OPC Travel_Training'!$B$2:$L$50</definedName>
    <definedName name="_xlnm.Print_Area" localSheetId="4">'d. Admin Supplies'!$B$2:$K$50</definedName>
    <definedName name="_xlnm.Print_Area" localSheetId="11">'d. OPC Supplies'!$B$2:$K$50</definedName>
    <definedName name="_xlnm.Print_Area" localSheetId="5">'e. Admin Contractual'!$B$2:$G$50</definedName>
    <definedName name="_xlnm.Print_Area" localSheetId="12">'e. OPC Contractual'!$B$2:$G$50</definedName>
    <definedName name="_xlnm.Print_Titles" localSheetId="1">'a. Admin Personnel'!$2:$12</definedName>
    <definedName name="_xlnm.Print_Titles" localSheetId="8">'a. OPC Personnel'!$2:$12</definedName>
    <definedName name="_xlnm.Print_Titles" localSheetId="6">'a. Participant Wages'!$2:$12</definedName>
  </definedNames>
  <calcPr calcId="162913"/>
</workbook>
</file>

<file path=xl/calcChain.xml><?xml version="1.0" encoding="utf-8"?>
<calcChain xmlns="http://schemas.openxmlformats.org/spreadsheetml/2006/main">
  <c r="J19" i="2" l="1"/>
  <c r="I19" i="2"/>
  <c r="J18" i="2"/>
  <c r="I18" i="2"/>
  <c r="J17" i="2"/>
  <c r="I17" i="2"/>
  <c r="J16" i="2"/>
  <c r="I16" i="2"/>
  <c r="J15" i="2"/>
  <c r="I15" i="2"/>
  <c r="J14" i="2"/>
  <c r="I14" i="2"/>
  <c r="J13" i="2"/>
  <c r="I13" i="2"/>
  <c r="J20" i="2"/>
  <c r="G15" i="46" l="1"/>
  <c r="J18" i="41" l="1"/>
  <c r="J17" i="41"/>
  <c r="E14" i="44"/>
  <c r="H6" i="30" l="1"/>
  <c r="J18" i="34"/>
  <c r="H8" i="30" l="1"/>
  <c r="H7" i="30"/>
  <c r="H9" i="30"/>
  <c r="J9" i="30" s="1"/>
  <c r="J10" i="35" l="1"/>
  <c r="E18" i="44"/>
  <c r="P7" i="45" l="1"/>
  <c r="J8" i="30" l="1"/>
  <c r="C27" i="46" l="1"/>
  <c r="J6" i="2"/>
  <c r="J6" i="30"/>
  <c r="H16" i="30"/>
  <c r="H17" i="30" s="1"/>
  <c r="H18" i="30" s="1"/>
  <c r="H19" i="30" s="1"/>
  <c r="J19" i="30" s="1"/>
  <c r="J10" i="30"/>
  <c r="J21" i="2"/>
  <c r="J23" i="2"/>
  <c r="J24" i="2"/>
  <c r="J25" i="2"/>
  <c r="J26" i="2"/>
  <c r="J27" i="2"/>
  <c r="J29" i="2"/>
  <c r="J30" i="2"/>
  <c r="J31" i="2"/>
  <c r="J32" i="2"/>
  <c r="G4" i="41"/>
  <c r="J4" i="41"/>
  <c r="D8" i="41"/>
  <c r="J14" i="41"/>
  <c r="J15" i="41"/>
  <c r="J16" i="41"/>
  <c r="J19" i="41"/>
  <c r="J20" i="41"/>
  <c r="J21" i="41"/>
  <c r="J22" i="41"/>
  <c r="J23" i="41"/>
  <c r="J24" i="41"/>
  <c r="J25" i="41"/>
  <c r="J26" i="41"/>
  <c r="J27" i="41"/>
  <c r="J28" i="41"/>
  <c r="J29" i="41"/>
  <c r="J30" i="41"/>
  <c r="J31" i="41"/>
  <c r="J32" i="41"/>
  <c r="J9" i="35"/>
  <c r="J17" i="34"/>
  <c r="J19" i="34"/>
  <c r="J21" i="34"/>
  <c r="J22" i="34"/>
  <c r="J23" i="34"/>
  <c r="J24" i="34"/>
  <c r="J25" i="34"/>
  <c r="J26" i="34"/>
  <c r="J27" i="34"/>
  <c r="J28" i="34"/>
  <c r="J29" i="34"/>
  <c r="J30" i="34"/>
  <c r="J31" i="34"/>
  <c r="J32" i="34"/>
  <c r="B1" i="30"/>
  <c r="P6" i="30"/>
  <c r="P7" i="30"/>
  <c r="P8" i="30"/>
  <c r="P10" i="30"/>
  <c r="P11" i="30"/>
  <c r="P12" i="30"/>
  <c r="P13" i="30"/>
  <c r="J15" i="30"/>
  <c r="P15" i="30"/>
  <c r="P16" i="30"/>
  <c r="P17" i="30"/>
  <c r="P18" i="30"/>
  <c r="P19" i="30"/>
  <c r="J20" i="30"/>
  <c r="P20" i="30"/>
  <c r="J21" i="30"/>
  <c r="P21" i="30"/>
  <c r="P22" i="30"/>
  <c r="P23" i="30"/>
  <c r="P24" i="30"/>
  <c r="P25" i="30"/>
  <c r="J26" i="30"/>
  <c r="P26" i="30"/>
  <c r="P27" i="30"/>
  <c r="P28" i="30"/>
  <c r="P29" i="30"/>
  <c r="P30" i="30"/>
  <c r="P31" i="30"/>
  <c r="P32" i="30"/>
  <c r="P33" i="30"/>
  <c r="P34" i="30"/>
  <c r="P35" i="30"/>
  <c r="P36" i="30"/>
  <c r="P37" i="30"/>
  <c r="P38" i="30"/>
  <c r="P42" i="30"/>
  <c r="P43" i="30"/>
  <c r="P48" i="30"/>
  <c r="P49" i="30"/>
  <c r="B1" i="45"/>
  <c r="P6" i="45"/>
  <c r="P8" i="45"/>
  <c r="J10" i="45"/>
  <c r="P10" i="45"/>
  <c r="J11" i="45"/>
  <c r="P11" i="45"/>
  <c r="J12" i="45"/>
  <c r="P12" i="45"/>
  <c r="J13" i="45"/>
  <c r="P13" i="45"/>
  <c r="J14" i="45"/>
  <c r="P14" i="45"/>
  <c r="J15" i="45"/>
  <c r="P15" i="45"/>
  <c r="J16" i="45"/>
  <c r="P16" i="45"/>
  <c r="J17" i="45"/>
  <c r="P17" i="45"/>
  <c r="J18" i="45"/>
  <c r="P18" i="45"/>
  <c r="J19" i="45"/>
  <c r="P19" i="45"/>
  <c r="J20" i="45"/>
  <c r="P20" i="45"/>
  <c r="J21" i="45"/>
  <c r="P21" i="45"/>
  <c r="J22" i="45"/>
  <c r="P22" i="45"/>
  <c r="J23" i="45"/>
  <c r="P23" i="45"/>
  <c r="J24" i="45"/>
  <c r="P24" i="45"/>
  <c r="J25" i="45"/>
  <c r="P25" i="45"/>
  <c r="P26" i="45"/>
  <c r="P27" i="45"/>
  <c r="P28" i="45"/>
  <c r="P29" i="45"/>
  <c r="P30" i="45"/>
  <c r="P31" i="45"/>
  <c r="P32" i="45"/>
  <c r="P33" i="45"/>
  <c r="P34" i="45"/>
  <c r="P35" i="45"/>
  <c r="P36" i="45"/>
  <c r="P40" i="45"/>
  <c r="P41" i="45"/>
  <c r="P46" i="45"/>
  <c r="P47" i="45"/>
  <c r="B1" i="35"/>
  <c r="P6" i="35"/>
  <c r="P7" i="35"/>
  <c r="P8" i="35"/>
  <c r="P9" i="35"/>
  <c r="P10" i="35"/>
  <c r="J11" i="35"/>
  <c r="P11" i="35"/>
  <c r="J12" i="35"/>
  <c r="P12" i="35"/>
  <c r="J13" i="35"/>
  <c r="P13" i="35"/>
  <c r="J14" i="35"/>
  <c r="P14" i="35"/>
  <c r="J15" i="35"/>
  <c r="P15" i="35"/>
  <c r="P16" i="35"/>
  <c r="P17" i="35"/>
  <c r="P18" i="35"/>
  <c r="J19" i="35"/>
  <c r="P19" i="35"/>
  <c r="P20" i="35"/>
  <c r="J21" i="35"/>
  <c r="P21" i="35"/>
  <c r="J22" i="35"/>
  <c r="P22" i="35"/>
  <c r="J23" i="35"/>
  <c r="P23" i="35"/>
  <c r="P24" i="35"/>
  <c r="P25" i="35"/>
  <c r="P26" i="35"/>
  <c r="P27" i="35"/>
  <c r="P28" i="35"/>
  <c r="P29" i="35"/>
  <c r="P30" i="35"/>
  <c r="P31" i="35"/>
  <c r="P32" i="35"/>
  <c r="P33" i="35"/>
  <c r="P34" i="35"/>
  <c r="P38" i="35"/>
  <c r="P39" i="35"/>
  <c r="P44" i="35"/>
  <c r="P45" i="35"/>
  <c r="B1" i="20"/>
  <c r="K22" i="20"/>
  <c r="K23" i="20"/>
  <c r="K24" i="20"/>
  <c r="K25" i="20"/>
  <c r="B1" i="36"/>
  <c r="K10" i="36"/>
  <c r="K12" i="36"/>
  <c r="K13" i="36"/>
  <c r="K14" i="36"/>
  <c r="K15" i="36"/>
  <c r="K16" i="36"/>
  <c r="K17" i="36"/>
  <c r="K18" i="36"/>
  <c r="K19" i="36"/>
  <c r="K20" i="36"/>
  <c r="K21" i="36"/>
  <c r="K22" i="36"/>
  <c r="K23" i="36"/>
  <c r="K24" i="36"/>
  <c r="K25" i="36"/>
  <c r="B1" i="24"/>
  <c r="J12" i="24"/>
  <c r="J13" i="24"/>
  <c r="J14" i="24"/>
  <c r="J15" i="24"/>
  <c r="J16" i="24"/>
  <c r="J17" i="24"/>
  <c r="J18" i="24"/>
  <c r="J19" i="24"/>
  <c r="J20" i="24"/>
  <c r="J21" i="24"/>
  <c r="J22" i="24"/>
  <c r="J23" i="24"/>
  <c r="J24" i="24"/>
  <c r="J25" i="24"/>
  <c r="B1" i="38"/>
  <c r="J22" i="38"/>
  <c r="J23" i="38"/>
  <c r="J24" i="38"/>
  <c r="J25" i="38"/>
  <c r="B1" i="25"/>
  <c r="F26" i="25"/>
  <c r="B1" i="39"/>
  <c r="J26" i="38" l="1"/>
  <c r="K26" i="36"/>
  <c r="J6" i="35"/>
  <c r="J8" i="35"/>
  <c r="J17" i="35" s="1"/>
  <c r="K25" i="25"/>
  <c r="J26" i="24"/>
  <c r="J18" i="30"/>
  <c r="J17" i="30"/>
  <c r="J16" i="30"/>
  <c r="J7" i="30"/>
  <c r="H11" i="30"/>
  <c r="H12" i="30" s="1"/>
  <c r="H13" i="30" s="1"/>
  <c r="J26" i="45"/>
  <c r="J6" i="34"/>
  <c r="J33" i="41"/>
  <c r="J33" i="2"/>
  <c r="J33" i="34"/>
  <c r="J6" i="41"/>
  <c r="H14" i="30" l="1"/>
  <c r="J14" i="30" s="1"/>
  <c r="J25" i="30" s="1"/>
  <c r="J13" i="30"/>
  <c r="J24" i="30" s="1"/>
  <c r="J12" i="30"/>
  <c r="J23" i="30" s="1"/>
  <c r="J7" i="35"/>
  <c r="J18" i="35" s="1"/>
  <c r="J11" i="30"/>
  <c r="J16" i="35"/>
  <c r="J20" i="35" l="1"/>
  <c r="J24" i="35" s="1"/>
  <c r="E20" i="46" s="1"/>
  <c r="G20" i="46" s="1"/>
  <c r="F27" i="30" l="1"/>
  <c r="J27" i="30" s="1"/>
  <c r="J22" i="30"/>
  <c r="J28" i="30" l="1"/>
  <c r="E13" i="46" s="1"/>
  <c r="G13" i="46" s="1"/>
  <c r="C22" i="46" l="1"/>
  <c r="C31" i="46" s="1"/>
  <c r="G22" i="46" l="1"/>
  <c r="E22" i="46"/>
</calcChain>
</file>

<file path=xl/comments1.xml><?xml version="1.0" encoding="utf-8"?>
<comments xmlns="http://schemas.openxmlformats.org/spreadsheetml/2006/main">
  <authors>
    <author>DHSS</author>
  </authors>
  <commentList>
    <comment ref="F7" authorId="0" shapeId="0">
      <text>
        <r>
          <rPr>
            <b/>
            <sz val="9"/>
            <color indexed="81"/>
            <rFont val="Tahoma"/>
            <family val="2"/>
          </rPr>
          <t>DHSS:</t>
        </r>
        <r>
          <rPr>
            <sz val="9"/>
            <color indexed="81"/>
            <rFont val="Tahoma"/>
            <family val="2"/>
          </rPr>
          <t xml:space="preserve">
23 Participants. 33 modified slots x 1.57 (goal) = 52
52 - ( previous year 29) = 23 </t>
        </r>
      </text>
    </comment>
  </commentList>
</comments>
</file>

<file path=xl/sharedStrings.xml><?xml version="1.0" encoding="utf-8"?>
<sst xmlns="http://schemas.openxmlformats.org/spreadsheetml/2006/main" count="458" uniqueCount="102">
  <si>
    <t>1.</t>
  </si>
  <si>
    <t>2.</t>
  </si>
  <si>
    <t>3.</t>
  </si>
  <si>
    <t>4.</t>
  </si>
  <si>
    <t>5.</t>
  </si>
  <si>
    <t>6.</t>
  </si>
  <si>
    <t>7.</t>
  </si>
  <si>
    <t>8.</t>
  </si>
  <si>
    <t>9.</t>
  </si>
  <si>
    <t>10.</t>
  </si>
  <si>
    <t>11.</t>
  </si>
  <si>
    <t>TOTAL PERSONNEL</t>
  </si>
  <si>
    <t>Item</t>
  </si>
  <si>
    <t>TOTAL TRAVEL</t>
  </si>
  <si>
    <t>TOTAL SUPPLIES</t>
  </si>
  <si>
    <t>TOTAL CONTRACTUAL</t>
  </si>
  <si>
    <t>Cost</t>
  </si>
  <si>
    <t>TOTAL FRINGE BENEFITS</t>
  </si>
  <si>
    <t># of Units</t>
  </si>
  <si>
    <t>$</t>
  </si>
  <si>
    <t>12.</t>
  </si>
  <si>
    <t>13.</t>
  </si>
  <si>
    <t>14.</t>
  </si>
  <si>
    <t>15.</t>
  </si>
  <si>
    <t>16.</t>
  </si>
  <si>
    <t>17.</t>
  </si>
  <si>
    <t>18.</t>
  </si>
  <si>
    <t>19.</t>
  </si>
  <si>
    <t>20.</t>
  </si>
  <si>
    <t># of Months</t>
  </si>
  <si>
    <t>Object Class Category (b.):  FRINGE BENEFITS</t>
  </si>
  <si>
    <t>Object Class Category (c.):  TRAVEL</t>
  </si>
  <si>
    <t>Object Class Category (a.):  PERSONNEL</t>
  </si>
  <si>
    <t>Cost per Unit</t>
  </si>
  <si>
    <t>Brief Description</t>
  </si>
  <si>
    <t>Object Class Category (f.): CONTRACTUAL</t>
  </si>
  <si>
    <t>Rate</t>
  </si>
  <si>
    <t>Base Amount</t>
  </si>
  <si>
    <t>Position</t>
  </si>
  <si>
    <t>Monthly
Salary/Wage</t>
  </si>
  <si>
    <t>to</t>
  </si>
  <si>
    <t>Funding Period</t>
  </si>
  <si>
    <t># of Months:</t>
  </si>
  <si>
    <t>A</t>
  </si>
  <si>
    <t>B</t>
  </si>
  <si>
    <t>C</t>
  </si>
  <si>
    <t>D</t>
  </si>
  <si>
    <t>E</t>
  </si>
  <si>
    <t>Unit Type</t>
  </si>
  <si>
    <t>% of Time</t>
  </si>
  <si>
    <t># of Staff</t>
  </si>
  <si>
    <t>Position/s</t>
  </si>
  <si>
    <t>Benefit/s</t>
  </si>
  <si>
    <t>Name of Grantee Organization</t>
  </si>
  <si>
    <t>F</t>
  </si>
  <si>
    <t>Amount Awarded</t>
  </si>
  <si>
    <t>Budget Narrative - PERSONNEL</t>
  </si>
  <si>
    <t>Budget Narrative - FRINGE BENEFITS</t>
  </si>
  <si>
    <t>Budget Narrative: TRAVEL</t>
  </si>
  <si>
    <r>
      <t xml:space="preserve">Object Class Category (e.):  SUPPLIES 
</t>
    </r>
    <r>
      <rPr>
        <sz val="10"/>
        <rFont val="Arial"/>
        <family val="2"/>
      </rPr>
      <t>(Includes equipment costing less than $5,000)</t>
    </r>
  </si>
  <si>
    <t>Budget Narrative: SUPPLIES</t>
  </si>
  <si>
    <t>Budget Narrative: CONTRACTUAL</t>
  </si>
  <si>
    <t>DE Health and Social Services</t>
  </si>
  <si>
    <t>Other Enrollee Costs</t>
  </si>
  <si>
    <t>Total Matching Funds:</t>
  </si>
  <si>
    <t>MATCHING FUNDS/IN-KIND REQUIRED CONTRIBUTIONS</t>
  </si>
  <si>
    <t>Contract Number:</t>
  </si>
  <si>
    <t>Host Training Site Supervisor Salaries:</t>
  </si>
  <si>
    <t>Host Training Site Supervisor Fringe Benefits:</t>
  </si>
  <si>
    <t xml:space="preserve">Description of Expenses and Explanation of Changes from previous contract: </t>
  </si>
  <si>
    <t>Line Item Totals:</t>
  </si>
  <si>
    <t>Admin Personnel</t>
  </si>
  <si>
    <t>Admin Fringe</t>
  </si>
  <si>
    <t>Admin Travel/Trng</t>
  </si>
  <si>
    <t>Admin Supplies</t>
  </si>
  <si>
    <t>Admin Contractual</t>
  </si>
  <si>
    <t>Total Line Items</t>
  </si>
  <si>
    <t>Grant Match Required</t>
  </si>
  <si>
    <t>Category Subtotals</t>
  </si>
  <si>
    <t>Percent of Contract Value</t>
  </si>
  <si>
    <t>Contract Value:</t>
  </si>
  <si>
    <t>Budget Summary Sheet</t>
  </si>
  <si>
    <t>Program Year:</t>
  </si>
  <si>
    <t>Match</t>
  </si>
  <si>
    <t>Equitable Rate</t>
  </si>
  <si>
    <t>Subgrantee Agency:</t>
  </si>
  <si>
    <t>Fringe benefits costs include FICA, Workers Compensation, Health and Life insurance and unemployment compensation.</t>
  </si>
  <si>
    <t>Enrolle Fringe Benefits</t>
  </si>
  <si>
    <t>4</t>
  </si>
  <si>
    <t>8</t>
  </si>
  <si>
    <t>Total Fringe Benefits</t>
  </si>
  <si>
    <t>OPC Personnel</t>
  </si>
  <si>
    <t>OPC Fringe</t>
  </si>
  <si>
    <t>OPC Travel/Trng</t>
  </si>
  <si>
    <t>OPC Supplies</t>
  </si>
  <si>
    <t>OPC Contractual</t>
  </si>
  <si>
    <t>Participant Wages</t>
  </si>
  <si>
    <t>Participant Fringe</t>
  </si>
  <si>
    <t xml:space="preserve">Total </t>
  </si>
  <si>
    <t>(over)/under contract value</t>
  </si>
  <si>
    <t>Participant wages of $233,638 for 31 modified slots between 18 hours to 22 hours. Hours will be adjust as participants are placed in unsubsidized employment, approved breaks and other terminations.</t>
  </si>
  <si>
    <t>PY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</si>
</sst>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 numFmtId="167" formatCode="#,##0.0"/>
    <numFmt numFmtId="168" formatCode="&quot;$&quot;#,##0"/>
    <numFmt numFmtId="169" formatCode="#,##0.00000000000"/>
    <numFmt numFmtId="170" formatCode="&quot;$&quot;#,##0.00;[Red]&quot;$&quot;#,##0.00"/>
  </numFmts>
  <fonts count="25">
    <font>
      <sz val="10"/>
      <name val="Arial"/>
    </font>
    <font>
      <sz val="10"/>
      <name val="Arial"/>
      <family val="2"/>
    </font>
    <font>
      <sz val="10"/>
      <name val="Geneva"/>
    </font>
    <font>
      <sz val="10"/>
      <name val="Arial"/>
      <family val="2"/>
    </font>
    <font>
      <b/>
      <sz val="12"/>
      <name val="Arial"/>
      <family val="2"/>
    </font>
    <font>
      <b/>
      <sz val="10"/>
      <name val="Arial"/>
      <family val="2"/>
    </font>
    <font>
      <b/>
      <sz val="10"/>
      <color indexed="10"/>
      <name val="Arial"/>
      <family val="2"/>
    </font>
    <font>
      <sz val="6"/>
      <name val="Arial"/>
      <family val="2"/>
    </font>
    <font>
      <sz val="10"/>
      <color indexed="9"/>
      <name val="Arial"/>
      <family val="2"/>
    </font>
    <font>
      <sz val="10"/>
      <name val="Garamond"/>
      <family val="1"/>
    </font>
    <font>
      <b/>
      <sz val="6"/>
      <name val="Arial"/>
      <family val="2"/>
    </font>
    <font>
      <b/>
      <sz val="14"/>
      <name val="Arial"/>
      <family val="2"/>
    </font>
    <font>
      <sz val="12"/>
      <name val="Arial"/>
      <family val="2"/>
    </font>
    <font>
      <sz val="10"/>
      <color indexed="8"/>
      <name val="Arial"/>
      <family val="2"/>
    </font>
    <font>
      <b/>
      <sz val="10"/>
      <color indexed="17"/>
      <name val="Arial"/>
      <family val="2"/>
    </font>
    <font>
      <sz val="10"/>
      <color indexed="10"/>
      <name val="Arial"/>
      <family val="2"/>
    </font>
    <font>
      <sz val="6"/>
      <color indexed="10"/>
      <name val="Arial"/>
      <family val="2"/>
    </font>
    <font>
      <b/>
      <sz val="10"/>
      <color indexed="8"/>
      <name val="Arial"/>
      <family val="2"/>
    </font>
    <font>
      <b/>
      <sz val="10"/>
      <color rgb="FF7030A0"/>
      <name val="Arial"/>
      <family val="2"/>
    </font>
    <font>
      <sz val="10"/>
      <color rgb="FF7030A0"/>
      <name val="Arial"/>
      <family val="2"/>
    </font>
    <font>
      <u/>
      <sz val="10"/>
      <color rgb="FF7030A0"/>
      <name val="Arial"/>
      <family val="2"/>
    </font>
    <font>
      <u/>
      <sz val="10"/>
      <name val="Arial"/>
      <family val="2"/>
    </font>
    <font>
      <sz val="9"/>
      <color indexed="81"/>
      <name val="Tahoma"/>
      <family val="2"/>
    </font>
    <font>
      <b/>
      <sz val="9"/>
      <color indexed="81"/>
      <name val="Tahoma"/>
      <family val="2"/>
    </font>
    <font>
      <sz val="10"/>
      <color theme="7" tint="-0.249977111117893"/>
      <name val="Arial"/>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9" fontId="1" fillId="0" borderId="0" applyFont="0" applyFill="0" applyBorder="0" applyAlignment="0" applyProtection="0"/>
  </cellStyleXfs>
  <cellXfs count="201">
    <xf numFmtId="0" fontId="0" fillId="0" borderId="0" xfId="0"/>
    <xf numFmtId="0" fontId="3" fillId="0" borderId="0" xfId="3" applyFont="1" applyFill="1" applyProtection="1"/>
    <xf numFmtId="0" fontId="3" fillId="2" borderId="0" xfId="3" applyFont="1" applyFill="1" applyBorder="1" applyProtection="1"/>
    <xf numFmtId="0" fontId="3" fillId="0" borderId="1" xfId="0" applyFont="1" applyFill="1" applyBorder="1" applyAlignment="1" applyProtection="1">
      <alignment horizontal="center"/>
    </xf>
    <xf numFmtId="0" fontId="4" fillId="0" borderId="0" xfId="0" applyFont="1" applyFill="1" applyBorder="1" applyAlignment="1" applyProtection="1">
      <alignment horizontal="right"/>
    </xf>
    <xf numFmtId="0" fontId="6" fillId="3" borderId="2" xfId="3" applyFont="1" applyFill="1" applyBorder="1" applyAlignment="1" applyProtection="1"/>
    <xf numFmtId="0" fontId="6" fillId="3" borderId="0" xfId="3" applyFont="1" applyFill="1" applyBorder="1" applyAlignment="1" applyProtection="1">
      <alignment horizontal="left"/>
    </xf>
    <xf numFmtId="0" fontId="3" fillId="3" borderId="0" xfId="3" quotePrefix="1" applyFont="1" applyFill="1" applyBorder="1" applyProtection="1"/>
    <xf numFmtId="0" fontId="5" fillId="3" borderId="0" xfId="3" applyFont="1" applyFill="1" applyBorder="1" applyAlignment="1" applyProtection="1">
      <alignment horizontal="right"/>
    </xf>
    <xf numFmtId="0" fontId="5" fillId="3" borderId="0" xfId="3" applyFont="1" applyFill="1" applyBorder="1" applyAlignment="1" applyProtection="1"/>
    <xf numFmtId="1" fontId="3" fillId="3" borderId="0" xfId="3" applyNumberFormat="1" applyFont="1" applyFill="1" applyBorder="1" applyProtection="1"/>
    <xf numFmtId="14" fontId="3" fillId="3" borderId="0" xfId="3" applyNumberFormat="1" applyFont="1" applyFill="1" applyBorder="1" applyProtection="1">
      <protection locked="0"/>
    </xf>
    <xf numFmtId="0" fontId="3" fillId="3" borderId="0" xfId="0" applyFont="1" applyFill="1" applyBorder="1" applyAlignment="1" applyProtection="1">
      <alignment horizontal="center"/>
    </xf>
    <xf numFmtId="14" fontId="3" fillId="3" borderId="0" xfId="3" applyNumberFormat="1" applyFont="1" applyFill="1" applyBorder="1" applyAlignment="1" applyProtection="1">
      <alignment horizontal="left"/>
      <protection locked="0"/>
    </xf>
    <xf numFmtId="14" fontId="3" fillId="4" borderId="3" xfId="3" applyNumberFormat="1" applyFont="1" applyFill="1" applyBorder="1" applyAlignment="1" applyProtection="1">
      <alignment horizontal="right"/>
      <protection locked="0"/>
    </xf>
    <xf numFmtId="0" fontId="3" fillId="0" borderId="4" xfId="0" applyFont="1" applyFill="1" applyBorder="1" applyAlignment="1" applyProtection="1">
      <alignment horizontal="center"/>
    </xf>
    <xf numFmtId="164" fontId="3" fillId="4" borderId="1" xfId="1" applyNumberFormat="1" applyFont="1" applyFill="1" applyBorder="1" applyAlignment="1" applyProtection="1">
      <alignment horizontal="left"/>
      <protection locked="0"/>
    </xf>
    <xf numFmtId="164" fontId="3" fillId="4" borderId="1" xfId="1" applyNumberFormat="1" applyFont="1" applyFill="1" applyBorder="1" applyAlignment="1" applyProtection="1">
      <protection locked="0"/>
    </xf>
    <xf numFmtId="14" fontId="3" fillId="4" borderId="1" xfId="3" applyNumberFormat="1" applyFont="1" applyFill="1" applyBorder="1" applyAlignment="1" applyProtection="1">
      <alignment horizontal="left"/>
      <protection locked="0"/>
    </xf>
    <xf numFmtId="164" fontId="3" fillId="0" borderId="1" xfId="0" applyNumberFormat="1" applyFont="1" applyFill="1" applyBorder="1" applyAlignment="1" applyProtection="1">
      <alignment horizontal="center"/>
    </xf>
    <xf numFmtId="10" fontId="3" fillId="4" borderId="1" xfId="4" applyNumberFormat="1" applyFont="1" applyFill="1" applyBorder="1" applyAlignment="1" applyProtection="1">
      <alignment horizontal="right"/>
      <protection locked="0"/>
    </xf>
    <xf numFmtId="10" fontId="3" fillId="4" borderId="4" xfId="4" applyNumberFormat="1" applyFont="1" applyFill="1" applyBorder="1" applyAlignment="1" applyProtection="1">
      <alignment horizontal="right"/>
      <protection locked="0"/>
    </xf>
    <xf numFmtId="0" fontId="3" fillId="0" borderId="0" xfId="0" applyFont="1" applyFill="1" applyProtection="1"/>
    <xf numFmtId="0" fontId="3" fillId="2" borderId="0" xfId="0" applyFont="1" applyFill="1" applyProtection="1"/>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xf>
    <xf numFmtId="0" fontId="5" fillId="0" borderId="4" xfId="0" applyFont="1" applyFill="1" applyBorder="1" applyAlignment="1" applyProtection="1">
      <alignment horizontal="center" vertical="center" wrapText="1"/>
    </xf>
    <xf numFmtId="0" fontId="7" fillId="0" borderId="8" xfId="0" applyFont="1" applyFill="1" applyBorder="1" applyAlignment="1" applyProtection="1">
      <alignment horizontal="center"/>
    </xf>
    <xf numFmtId="0" fontId="7" fillId="0" borderId="0" xfId="0" applyFont="1" applyFill="1" applyProtection="1"/>
    <xf numFmtId="0" fontId="7" fillId="2" borderId="0" xfId="0" applyFont="1" applyFill="1" applyProtection="1"/>
    <xf numFmtId="0" fontId="3" fillId="4" borderId="3" xfId="0" applyFont="1" applyFill="1" applyBorder="1" applyProtection="1">
      <protection locked="0"/>
    </xf>
    <xf numFmtId="0" fontId="7" fillId="0" borderId="0" xfId="0" applyFont="1" applyFill="1" applyBorder="1" applyProtection="1"/>
    <xf numFmtId="0" fontId="3" fillId="0" borderId="0" xfId="0" applyFont="1" applyFill="1" applyAlignment="1" applyProtection="1">
      <alignment wrapText="1"/>
    </xf>
    <xf numFmtId="0" fontId="3" fillId="2" borderId="0" xfId="0" applyFont="1" applyFill="1" applyAlignment="1" applyProtection="1">
      <alignment wrapText="1"/>
    </xf>
    <xf numFmtId="0" fontId="3" fillId="0" borderId="0" xfId="0" applyFont="1" applyFill="1" applyBorder="1" applyProtection="1"/>
    <xf numFmtId="0" fontId="3" fillId="2" borderId="0" xfId="0" applyFont="1" applyFill="1" applyBorder="1" applyProtection="1"/>
    <xf numFmtId="0" fontId="3" fillId="3" borderId="0" xfId="0" applyFont="1" applyFill="1" applyProtection="1"/>
    <xf numFmtId="0" fontId="3" fillId="3" borderId="0" xfId="0" applyFont="1" applyFill="1" applyBorder="1" applyProtection="1"/>
    <xf numFmtId="0" fontId="6" fillId="0" borderId="0" xfId="3" applyFont="1" applyFill="1" applyBorder="1" applyAlignment="1" applyProtection="1"/>
    <xf numFmtId="0" fontId="6" fillId="0" borderId="0" xfId="3" applyFont="1" applyFill="1" applyBorder="1" applyAlignment="1" applyProtection="1">
      <alignment horizontal="left"/>
    </xf>
    <xf numFmtId="0" fontId="9" fillId="0" borderId="0" xfId="0" applyFont="1" applyFill="1" applyProtection="1"/>
    <xf numFmtId="0" fontId="9" fillId="2" borderId="0" xfId="0" applyFont="1" applyFill="1" applyProtection="1"/>
    <xf numFmtId="0" fontId="9" fillId="0" borderId="0" xfId="0" applyFont="1" applyFill="1" applyAlignment="1" applyProtection="1">
      <alignment wrapText="1"/>
    </xf>
    <xf numFmtId="0" fontId="9" fillId="2" borderId="0" xfId="0" applyFont="1" applyFill="1" applyAlignment="1" applyProtection="1">
      <alignment wrapText="1"/>
    </xf>
    <xf numFmtId="49" fontId="3" fillId="4" borderId="10" xfId="0" applyNumberFormat="1" applyFont="1" applyFill="1" applyBorder="1" applyAlignment="1" applyProtection="1">
      <alignment horizontal="left"/>
      <protection locked="0"/>
    </xf>
    <xf numFmtId="0" fontId="5" fillId="5" borderId="10" xfId="0" applyFont="1" applyFill="1" applyBorder="1" applyAlignment="1" applyProtection="1">
      <alignment horizontal="center"/>
    </xf>
    <xf numFmtId="0" fontId="7" fillId="3" borderId="8" xfId="0" applyFont="1" applyFill="1" applyBorder="1" applyAlignment="1" applyProtection="1">
      <alignment horizontal="center"/>
    </xf>
    <xf numFmtId="0" fontId="7" fillId="3" borderId="7" xfId="0" applyFont="1" applyFill="1" applyBorder="1" applyAlignment="1" applyProtection="1">
      <alignment horizontal="center"/>
    </xf>
    <xf numFmtId="49" fontId="3" fillId="4" borderId="3" xfId="0" applyNumberFormat="1" applyFont="1" applyFill="1" applyBorder="1" applyAlignment="1" applyProtection="1">
      <alignment horizontal="left"/>
      <protection locked="0"/>
    </xf>
    <xf numFmtId="49" fontId="7" fillId="0" borderId="1" xfId="0" applyNumberFormat="1" applyFont="1" applyFill="1" applyBorder="1" applyAlignment="1" applyProtection="1">
      <alignment horizontal="right"/>
    </xf>
    <xf numFmtId="0" fontId="3" fillId="4" borderId="10" xfId="0" applyFont="1" applyFill="1" applyBorder="1" applyProtection="1">
      <protection locked="0"/>
    </xf>
    <xf numFmtId="165" fontId="3" fillId="4" borderId="5" xfId="2" applyNumberFormat="1" applyFont="1" applyFill="1" applyBorder="1" applyProtection="1">
      <protection locked="0"/>
    </xf>
    <xf numFmtId="3" fontId="3" fillId="4" borderId="1" xfId="0" applyNumberFormat="1" applyFont="1" applyFill="1" applyBorder="1" applyProtection="1">
      <protection locked="0"/>
    </xf>
    <xf numFmtId="4" fontId="3" fillId="4" borderId="9" xfId="1" applyNumberFormat="1" applyFont="1" applyFill="1" applyBorder="1" applyProtection="1">
      <protection locked="0"/>
    </xf>
    <xf numFmtId="4" fontId="3" fillId="4" borderId="3" xfId="1" applyNumberFormat="1" applyFont="1" applyFill="1" applyBorder="1" applyProtection="1">
      <protection locked="0"/>
    </xf>
    <xf numFmtId="39" fontId="3" fillId="4" borderId="11" xfId="1" applyNumberFormat="1" applyFont="1" applyFill="1" applyBorder="1" applyAlignment="1" applyProtection="1">
      <alignment horizontal="center"/>
      <protection locked="0"/>
    </xf>
    <xf numFmtId="4" fontId="3" fillId="0" borderId="9" xfId="0" applyNumberFormat="1" applyFont="1" applyFill="1" applyBorder="1" applyProtection="1"/>
    <xf numFmtId="4" fontId="3" fillId="0" borderId="3" xfId="0" applyNumberFormat="1" applyFont="1" applyFill="1" applyBorder="1" applyProtection="1"/>
    <xf numFmtId="4" fontId="3" fillId="4" borderId="3" xfId="1" applyNumberFormat="1" applyFont="1" applyFill="1" applyBorder="1" applyAlignment="1" applyProtection="1">
      <alignment horizontal="right"/>
      <protection locked="0"/>
    </xf>
    <xf numFmtId="4" fontId="3" fillId="0" borderId="3" xfId="0" applyNumberFormat="1" applyFont="1" applyFill="1" applyBorder="1" applyAlignment="1" applyProtection="1">
      <alignment horizontal="right"/>
    </xf>
    <xf numFmtId="167" fontId="3" fillId="4" borderId="1" xfId="1" applyNumberFormat="1" applyFont="1" applyFill="1" applyBorder="1" applyAlignment="1" applyProtection="1">
      <alignment horizontal="right"/>
      <protection locked="0"/>
    </xf>
    <xf numFmtId="39" fontId="3" fillId="4" borderId="3" xfId="1" applyNumberFormat="1" applyFont="1" applyFill="1" applyBorder="1" applyProtection="1">
      <protection locked="0"/>
    </xf>
    <xf numFmtId="4" fontId="3" fillId="0" borderId="3" xfId="1" applyNumberFormat="1" applyFont="1" applyFill="1" applyBorder="1" applyProtection="1"/>
    <xf numFmtId="166" fontId="3" fillId="0" borderId="3" xfId="1" applyNumberFormat="1" applyFont="1" applyFill="1" applyBorder="1" applyProtection="1"/>
    <xf numFmtId="166" fontId="3" fillId="4" borderId="3" xfId="1" applyNumberFormat="1" applyFont="1" applyFill="1" applyBorder="1" applyProtection="1">
      <protection locked="0"/>
    </xf>
    <xf numFmtId="4" fontId="3" fillId="4" borderId="1" xfId="1" applyNumberFormat="1" applyFont="1" applyFill="1" applyBorder="1" applyAlignment="1" applyProtection="1">
      <alignment horizontal="right"/>
      <protection locked="0"/>
    </xf>
    <xf numFmtId="1" fontId="3" fillId="0" borderId="3" xfId="3" applyNumberFormat="1" applyFont="1" applyFill="1" applyBorder="1" applyAlignment="1" applyProtection="1"/>
    <xf numFmtId="49" fontId="7" fillId="0" borderId="0" xfId="0" applyNumberFormat="1" applyFont="1" applyFill="1" applyBorder="1" applyAlignment="1" applyProtection="1">
      <alignment horizontal="right"/>
    </xf>
    <xf numFmtId="0" fontId="11" fillId="0" borderId="0" xfId="0" applyFont="1"/>
    <xf numFmtId="0" fontId="3" fillId="0" borderId="0" xfId="0" applyFont="1"/>
    <xf numFmtId="0" fontId="3" fillId="0" borderId="0" xfId="0" applyFont="1" applyAlignment="1">
      <alignment horizontal="center"/>
    </xf>
    <xf numFmtId="0" fontId="0" fillId="0" borderId="0" xfId="0" applyAlignment="1">
      <alignment horizontal="center"/>
    </xf>
    <xf numFmtId="166" fontId="3" fillId="0" borderId="0" xfId="0" applyNumberFormat="1" applyFont="1" applyAlignment="1">
      <alignment horizontal="center"/>
    </xf>
    <xf numFmtId="166" fontId="0" fillId="0" borderId="0" xfId="0" applyNumberFormat="1" applyAlignment="1">
      <alignment horizontal="center"/>
    </xf>
    <xf numFmtId="166" fontId="3" fillId="0" borderId="11" xfId="0" applyNumberFormat="1" applyFont="1" applyBorder="1" applyAlignment="1">
      <alignment horizontal="center"/>
    </xf>
    <xf numFmtId="0" fontId="4" fillId="0" borderId="0" xfId="0" applyFont="1"/>
    <xf numFmtId="0" fontId="3" fillId="4" borderId="3" xfId="0" applyFont="1" applyFill="1" applyBorder="1" applyAlignment="1" applyProtection="1">
      <alignment horizontal="center"/>
      <protection locked="0"/>
    </xf>
    <xf numFmtId="2" fontId="3" fillId="0" borderId="3" xfId="0" applyNumberFormat="1" applyFont="1" applyFill="1" applyBorder="1" applyAlignment="1" applyProtection="1">
      <alignment horizontal="right"/>
    </xf>
    <xf numFmtId="0" fontId="0" fillId="0" borderId="0" xfId="0" applyNumberFormat="1"/>
    <xf numFmtId="4" fontId="3" fillId="2" borderId="0" xfId="0" applyNumberFormat="1" applyFont="1" applyFill="1" applyProtection="1"/>
    <xf numFmtId="3" fontId="0" fillId="0" borderId="0" xfId="0" applyNumberFormat="1"/>
    <xf numFmtId="0" fontId="0" fillId="0" borderId="11" xfId="0" applyBorder="1"/>
    <xf numFmtId="0" fontId="5" fillId="0" borderId="0" xfId="0" applyFont="1"/>
    <xf numFmtId="0" fontId="12" fillId="0" borderId="0" xfId="0" applyFont="1"/>
    <xf numFmtId="0" fontId="13" fillId="0" borderId="0" xfId="0" applyFont="1"/>
    <xf numFmtId="10" fontId="13" fillId="0" borderId="0" xfId="0" applyNumberFormat="1" applyFont="1"/>
    <xf numFmtId="3" fontId="13" fillId="0" borderId="0" xfId="0" applyNumberFormat="1" applyFont="1"/>
    <xf numFmtId="3" fontId="13" fillId="0" borderId="11" xfId="0" applyNumberFormat="1" applyFont="1" applyBorder="1"/>
    <xf numFmtId="3" fontId="3" fillId="0" borderId="0" xfId="0" applyNumberFormat="1" applyFont="1"/>
    <xf numFmtId="3" fontId="3" fillId="0" borderId="11" xfId="0" applyNumberFormat="1" applyFont="1" applyBorder="1"/>
    <xf numFmtId="0" fontId="14" fillId="0" borderId="0" xfId="0" applyFont="1"/>
    <xf numFmtId="0" fontId="13" fillId="0" borderId="0" xfId="0" applyFont="1" applyAlignment="1">
      <alignment horizontal="center"/>
    </xf>
    <xf numFmtId="166" fontId="0" fillId="0" borderId="0" xfId="0" applyNumberFormat="1"/>
    <xf numFmtId="0" fontId="15" fillId="0" borderId="0" xfId="0" applyFont="1"/>
    <xf numFmtId="3" fontId="6" fillId="0" borderId="0" xfId="0" applyNumberFormat="1" applyFont="1"/>
    <xf numFmtId="49" fontId="16" fillId="0" borderId="1" xfId="0" applyNumberFormat="1" applyFont="1" applyFill="1" applyBorder="1" applyAlignment="1" applyProtection="1">
      <alignment horizontal="right"/>
    </xf>
    <xf numFmtId="3" fontId="17" fillId="0" borderId="0" xfId="0" applyNumberFormat="1" applyFont="1"/>
    <xf numFmtId="0" fontId="13" fillId="4" borderId="9" xfId="0" applyFont="1" applyFill="1" applyBorder="1" applyProtection="1">
      <protection locked="0"/>
    </xf>
    <xf numFmtId="49" fontId="13" fillId="4" borderId="10" xfId="0" applyNumberFormat="1" applyFont="1" applyFill="1" applyBorder="1" applyAlignment="1" applyProtection="1">
      <alignment horizontal="left"/>
      <protection locked="0"/>
    </xf>
    <xf numFmtId="10" fontId="13" fillId="4" borderId="4" xfId="4" applyNumberFormat="1" applyFont="1" applyFill="1" applyBorder="1" applyAlignment="1" applyProtection="1">
      <alignment horizontal="right"/>
      <protection locked="0"/>
    </xf>
    <xf numFmtId="0" fontId="13" fillId="0" borderId="1" xfId="0" applyFont="1" applyFill="1" applyBorder="1" applyAlignment="1" applyProtection="1">
      <alignment horizontal="center"/>
    </xf>
    <xf numFmtId="4" fontId="13" fillId="4" borderId="3" xfId="1" applyNumberFormat="1" applyFont="1" applyFill="1" applyBorder="1" applyAlignment="1" applyProtection="1">
      <alignment horizontal="right"/>
      <protection locked="0"/>
    </xf>
    <xf numFmtId="164" fontId="13" fillId="0" borderId="1" xfId="0" applyNumberFormat="1" applyFont="1" applyFill="1" applyBorder="1" applyAlignment="1" applyProtection="1">
      <alignment horizontal="center"/>
    </xf>
    <xf numFmtId="4" fontId="13" fillId="0" borderId="3" xfId="0" applyNumberFormat="1" applyFont="1" applyFill="1" applyBorder="1" applyAlignment="1" applyProtection="1">
      <alignment horizontal="right"/>
    </xf>
    <xf numFmtId="0" fontId="13" fillId="4" borderId="3" xfId="0" applyFont="1" applyFill="1" applyBorder="1" applyProtection="1">
      <protection locked="0"/>
    </xf>
    <xf numFmtId="10" fontId="13" fillId="4" borderId="1" xfId="4" applyNumberFormat="1" applyFont="1" applyFill="1" applyBorder="1" applyAlignment="1" applyProtection="1">
      <alignment horizontal="right"/>
      <protection locked="0"/>
    </xf>
    <xf numFmtId="0" fontId="13" fillId="0" borderId="11" xfId="0" applyFont="1" applyBorder="1"/>
    <xf numFmtId="10" fontId="17" fillId="0" borderId="0" xfId="0" applyNumberFormat="1" applyFont="1"/>
    <xf numFmtId="168" fontId="17" fillId="0" borderId="0" xfId="0" applyNumberFormat="1" applyFont="1"/>
    <xf numFmtId="3" fontId="18" fillId="0" borderId="0" xfId="0" applyNumberFormat="1" applyFont="1"/>
    <xf numFmtId="3" fontId="19" fillId="0" borderId="0" xfId="0" applyNumberFormat="1" applyFont="1"/>
    <xf numFmtId="0" fontId="19" fillId="0" borderId="0" xfId="0" applyFont="1"/>
    <xf numFmtId="0" fontId="1" fillId="4" borderId="3" xfId="0" applyFont="1" applyFill="1" applyBorder="1" applyProtection="1">
      <protection locked="0"/>
    </xf>
    <xf numFmtId="0" fontId="1" fillId="4" borderId="9" xfId="0" applyFont="1" applyFill="1" applyBorder="1" applyProtection="1">
      <protection locked="0"/>
    </xf>
    <xf numFmtId="0" fontId="21" fillId="0" borderId="0" xfId="0" applyFont="1"/>
    <xf numFmtId="3" fontId="0" fillId="0" borderId="0" xfId="0" applyNumberFormat="1" applyAlignment="1">
      <alignment horizontal="center"/>
    </xf>
    <xf numFmtId="3" fontId="21" fillId="0" borderId="0" xfId="0" applyNumberFormat="1" applyFont="1" applyAlignment="1">
      <alignment horizontal="center"/>
    </xf>
    <xf numFmtId="0" fontId="5" fillId="0" borderId="0" xfId="0" applyFont="1" applyAlignment="1">
      <alignment horizontal="center"/>
    </xf>
    <xf numFmtId="0" fontId="13" fillId="0" borderId="0" xfId="0" applyFont="1" applyFill="1"/>
    <xf numFmtId="0" fontId="0" fillId="0" borderId="0" xfId="0" applyFill="1"/>
    <xf numFmtId="3" fontId="0" fillId="0" borderId="0" xfId="0" applyNumberFormat="1" applyFill="1" applyAlignment="1">
      <alignment horizontal="center"/>
    </xf>
    <xf numFmtId="164" fontId="13" fillId="0" borderId="0" xfId="1" applyNumberFormat="1" applyFont="1" applyFill="1"/>
    <xf numFmtId="0" fontId="1" fillId="0" borderId="0" xfId="0" applyFont="1" applyFill="1"/>
    <xf numFmtId="0" fontId="1" fillId="0" borderId="0" xfId="0" applyFont="1" applyFill="1" applyAlignment="1">
      <alignment horizontal="left" vertical="top"/>
    </xf>
    <xf numFmtId="164" fontId="1" fillId="0" borderId="0" xfId="1" applyNumberFormat="1" applyFont="1" applyFill="1" applyBorder="1" applyAlignment="1">
      <alignment horizontal="right"/>
    </xf>
    <xf numFmtId="43" fontId="0" fillId="0" borderId="0" xfId="0" applyNumberFormat="1" applyFill="1"/>
    <xf numFmtId="0" fontId="1" fillId="4" borderId="3" xfId="0" applyFont="1" applyFill="1" applyBorder="1" applyAlignment="1" applyProtection="1">
      <alignment horizontal="left"/>
      <protection locked="0"/>
    </xf>
    <xf numFmtId="43" fontId="0" fillId="0" borderId="0" xfId="0" applyNumberFormat="1"/>
    <xf numFmtId="0" fontId="1" fillId="0" borderId="11" xfId="0" applyFont="1" applyBorder="1" applyAlignment="1">
      <alignment horizontal="center"/>
    </xf>
    <xf numFmtId="0" fontId="1" fillId="0" borderId="0" xfId="0" applyFont="1" applyAlignment="1">
      <alignment horizontal="center"/>
    </xf>
    <xf numFmtId="49" fontId="1" fillId="4" borderId="10" xfId="0" applyNumberFormat="1" applyFont="1" applyFill="1" applyBorder="1" applyAlignment="1" applyProtection="1">
      <alignment horizontal="left"/>
      <protection locked="0"/>
    </xf>
    <xf numFmtId="0" fontId="1" fillId="0" borderId="0" xfId="0" applyFont="1" applyAlignment="1">
      <alignment horizontal="left"/>
    </xf>
    <xf numFmtId="49" fontId="1" fillId="4" borderId="3" xfId="0" applyNumberFormat="1" applyFont="1" applyFill="1" applyBorder="1" applyAlignment="1" applyProtection="1">
      <alignment horizontal="left"/>
      <protection locked="0"/>
    </xf>
    <xf numFmtId="2" fontId="3" fillId="4" borderId="1" xfId="4" applyNumberFormat="1" applyFont="1" applyFill="1" applyBorder="1" applyAlignment="1" applyProtection="1">
      <alignment horizontal="right"/>
      <protection locked="0"/>
    </xf>
    <xf numFmtId="166" fontId="3" fillId="4" borderId="1" xfId="4" applyNumberFormat="1" applyFont="1" applyFill="1" applyBorder="1" applyAlignment="1" applyProtection="1">
      <alignment horizontal="right"/>
      <protection locked="0"/>
    </xf>
    <xf numFmtId="166" fontId="5" fillId="4" borderId="1" xfId="4" applyNumberFormat="1" applyFont="1" applyFill="1" applyBorder="1" applyAlignment="1" applyProtection="1">
      <alignment horizontal="right"/>
      <protection locked="0"/>
    </xf>
    <xf numFmtId="49" fontId="4" fillId="4" borderId="10" xfId="0" applyNumberFormat="1" applyFont="1" applyFill="1" applyBorder="1" applyAlignment="1" applyProtection="1">
      <alignment horizontal="left"/>
      <protection locked="0"/>
    </xf>
    <xf numFmtId="166" fontId="4" fillId="4" borderId="1" xfId="4" applyNumberFormat="1" applyFont="1" applyFill="1" applyBorder="1" applyAlignment="1" applyProtection="1">
      <alignment horizontal="right"/>
      <protection locked="0"/>
    </xf>
    <xf numFmtId="169" fontId="0" fillId="0" borderId="0" xfId="0" applyNumberFormat="1"/>
    <xf numFmtId="4" fontId="17" fillId="0" borderId="0" xfId="0" applyNumberFormat="1" applyFont="1"/>
    <xf numFmtId="0" fontId="1" fillId="0" borderId="0" xfId="0" applyFont="1"/>
    <xf numFmtId="49" fontId="1" fillId="6" borderId="10" xfId="0" applyNumberFormat="1" applyFont="1" applyFill="1" applyBorder="1" applyAlignment="1" applyProtection="1">
      <alignment horizontal="left"/>
      <protection locked="0"/>
    </xf>
    <xf numFmtId="10" fontId="3" fillId="6" borderId="1" xfId="4" applyNumberFormat="1" applyFont="1" applyFill="1" applyBorder="1" applyAlignment="1" applyProtection="1">
      <alignment horizontal="right"/>
      <protection locked="0"/>
    </xf>
    <xf numFmtId="0" fontId="3" fillId="6" borderId="1" xfId="0" applyFont="1" applyFill="1" applyBorder="1" applyAlignment="1" applyProtection="1">
      <alignment horizontal="center"/>
    </xf>
    <xf numFmtId="4" fontId="3" fillId="6" borderId="3" xfId="1" applyNumberFormat="1" applyFont="1" applyFill="1" applyBorder="1" applyAlignment="1" applyProtection="1">
      <alignment horizontal="right"/>
      <protection locked="0"/>
    </xf>
    <xf numFmtId="164" fontId="3" fillId="6" borderId="1" xfId="0" applyNumberFormat="1" applyFont="1" applyFill="1" applyBorder="1" applyAlignment="1" applyProtection="1">
      <alignment horizontal="center"/>
    </xf>
    <xf numFmtId="4" fontId="3" fillId="6" borderId="3" xfId="0" applyNumberFormat="1" applyFont="1" applyFill="1" applyBorder="1" applyAlignment="1" applyProtection="1">
      <alignment horizontal="right"/>
    </xf>
    <xf numFmtId="170" fontId="0" fillId="0" borderId="0" xfId="0" applyNumberFormat="1"/>
    <xf numFmtId="44" fontId="20" fillId="0" borderId="0" xfId="0" applyNumberFormat="1" applyFont="1"/>
    <xf numFmtId="3" fontId="24" fillId="0" borderId="0" xfId="0" applyNumberFormat="1" applyFont="1"/>
    <xf numFmtId="6" fontId="5" fillId="0" borderId="0" xfId="0" applyNumberFormat="1" applyFont="1" applyAlignment="1">
      <alignment horizontal="right"/>
    </xf>
    <xf numFmtId="0" fontId="1" fillId="4" borderId="3" xfId="0" applyFont="1" applyFill="1" applyBorder="1" applyAlignment="1" applyProtection="1">
      <alignment horizontal="center"/>
      <protection locked="0"/>
    </xf>
    <xf numFmtId="4" fontId="1" fillId="0" borderId="3" xfId="0" applyNumberFormat="1" applyFont="1" applyFill="1" applyBorder="1" applyProtection="1"/>
    <xf numFmtId="0" fontId="5" fillId="4" borderId="3" xfId="0" applyFont="1" applyFill="1" applyBorder="1" applyProtection="1">
      <protection locked="0"/>
    </xf>
    <xf numFmtId="8" fontId="3" fillId="4" borderId="1" xfId="4" applyNumberFormat="1" applyFont="1" applyFill="1" applyBorder="1" applyAlignment="1" applyProtection="1">
      <alignment horizontal="right"/>
      <protection locked="0"/>
    </xf>
    <xf numFmtId="3" fontId="3" fillId="4" borderId="3" xfId="1" applyNumberFormat="1" applyFont="1" applyFill="1" applyBorder="1" applyAlignment="1" applyProtection="1">
      <alignment horizontal="center"/>
      <protection locked="0"/>
    </xf>
    <xf numFmtId="44" fontId="3" fillId="4" borderId="3" xfId="1" applyNumberFormat="1" applyFont="1" applyFill="1" applyBorder="1" applyProtection="1">
      <protection locked="0"/>
    </xf>
    <xf numFmtId="42" fontId="3" fillId="4" borderId="3" xfId="1" applyNumberFormat="1" applyFont="1" applyFill="1" applyBorder="1" applyProtection="1">
      <protection locked="0"/>
    </xf>
    <xf numFmtId="166" fontId="3" fillId="4" borderId="3" xfId="1" applyNumberFormat="1" applyFont="1" applyFill="1" applyBorder="1" applyAlignment="1" applyProtection="1">
      <alignment horizontal="center"/>
      <protection locked="0"/>
    </xf>
    <xf numFmtId="0" fontId="4" fillId="5" borderId="10" xfId="0" applyFont="1" applyFill="1" applyBorder="1" applyAlignment="1" applyProtection="1">
      <alignment horizontal="left"/>
    </xf>
    <xf numFmtId="49" fontId="1" fillId="4" borderId="8" xfId="0" applyNumberFormat="1" applyFont="1" applyFill="1" applyBorder="1" applyAlignment="1" applyProtection="1">
      <alignment horizontal="left" vertical="top" wrapText="1"/>
      <protection locked="0"/>
    </xf>
    <xf numFmtId="49" fontId="3" fillId="4" borderId="12" xfId="0" applyNumberFormat="1" applyFont="1" applyFill="1" applyBorder="1" applyAlignment="1" applyProtection="1">
      <alignment horizontal="left" vertical="top" wrapText="1"/>
      <protection locked="0"/>
    </xf>
    <xf numFmtId="49" fontId="3" fillId="4" borderId="13" xfId="0" applyNumberFormat="1" applyFont="1" applyFill="1" applyBorder="1" applyAlignment="1" applyProtection="1">
      <alignment horizontal="left" vertical="top" wrapText="1"/>
      <protection locked="0"/>
    </xf>
    <xf numFmtId="49" fontId="3" fillId="4" borderId="14" xfId="0" applyNumberFormat="1" applyFont="1" applyFill="1" applyBorder="1" applyAlignment="1" applyProtection="1">
      <alignment horizontal="left" vertical="top" wrapText="1"/>
      <protection locked="0"/>
    </xf>
    <xf numFmtId="49" fontId="3" fillId="4" borderId="0" xfId="0" applyNumberFormat="1" applyFont="1" applyFill="1" applyBorder="1" applyAlignment="1" applyProtection="1">
      <alignment horizontal="left" vertical="top" wrapText="1"/>
      <protection locked="0"/>
    </xf>
    <xf numFmtId="49" fontId="3" fillId="4" borderId="2" xfId="0" applyNumberFormat="1" applyFont="1" applyFill="1" applyBorder="1" applyAlignment="1" applyProtection="1">
      <alignment horizontal="left" vertical="top" wrapText="1"/>
      <protection locked="0"/>
    </xf>
    <xf numFmtId="49" fontId="3" fillId="4" borderId="4" xfId="0" applyNumberFormat="1" applyFont="1" applyFill="1" applyBorder="1" applyAlignment="1" applyProtection="1">
      <alignment horizontal="left" vertical="top" wrapText="1"/>
      <protection locked="0"/>
    </xf>
    <xf numFmtId="49" fontId="3" fillId="4" borderId="11" xfId="0" applyNumberFormat="1" applyFont="1" applyFill="1" applyBorder="1" applyAlignment="1" applyProtection="1">
      <alignment horizontal="left" vertical="top" wrapText="1"/>
      <protection locked="0"/>
    </xf>
    <xf numFmtId="49" fontId="3" fillId="4" borderId="9"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right"/>
    </xf>
    <xf numFmtId="0" fontId="5" fillId="0" borderId="4"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4" fillId="5" borderId="7" xfId="0" applyFont="1" applyFill="1" applyBorder="1" applyAlignment="1" applyProtection="1">
      <alignment horizontal="left"/>
    </xf>
    <xf numFmtId="0" fontId="3" fillId="0" borderId="15" xfId="0" applyFont="1" applyFill="1" applyBorder="1" applyAlignment="1" applyProtection="1">
      <alignment horizontal="center"/>
    </xf>
    <xf numFmtId="0" fontId="5" fillId="5" borderId="7" xfId="0" applyFont="1" applyFill="1" applyBorder="1" applyAlignment="1" applyProtection="1">
      <alignment horizontal="center"/>
    </xf>
    <xf numFmtId="0" fontId="5" fillId="5" borderId="1" xfId="3" applyFont="1" applyFill="1" applyBorder="1" applyAlignment="1" applyProtection="1">
      <alignment horizontal="left"/>
    </xf>
    <xf numFmtId="0" fontId="5" fillId="5" borderId="15" xfId="3" applyFont="1" applyFill="1" applyBorder="1" applyAlignment="1" applyProtection="1">
      <alignment horizontal="left"/>
    </xf>
    <xf numFmtId="0" fontId="5" fillId="5" borderId="3" xfId="3" applyFont="1" applyFill="1" applyBorder="1" applyAlignment="1" applyProtection="1">
      <alignment horizontal="left"/>
    </xf>
    <xf numFmtId="0" fontId="5" fillId="5" borderId="5" xfId="0" applyFont="1" applyFill="1" applyBorder="1" applyAlignment="1" applyProtection="1">
      <alignment horizontal="center"/>
    </xf>
    <xf numFmtId="0" fontId="7" fillId="0" borderId="8" xfId="0" applyFont="1" applyFill="1" applyBorder="1" applyAlignment="1" applyProtection="1">
      <alignment horizontal="center"/>
    </xf>
    <xf numFmtId="0" fontId="7" fillId="0" borderId="13" xfId="0" applyFont="1" applyFill="1" applyBorder="1" applyAlignment="1" applyProtection="1">
      <alignment horizontal="center"/>
    </xf>
    <xf numFmtId="0" fontId="7" fillId="0" borderId="12" xfId="0" applyFont="1" applyFill="1" applyBorder="1" applyAlignment="1" applyProtection="1">
      <alignment horizontal="center"/>
    </xf>
    <xf numFmtId="0" fontId="8" fillId="2" borderId="0" xfId="0" applyFont="1" applyFill="1" applyAlignment="1" applyProtection="1">
      <alignment horizontal="left"/>
    </xf>
    <xf numFmtId="0" fontId="5" fillId="0" borderId="6" xfId="0" applyFont="1" applyFill="1" applyBorder="1" applyAlignment="1" applyProtection="1">
      <alignment horizontal="center" vertical="center" wrapText="1"/>
    </xf>
    <xf numFmtId="0" fontId="7" fillId="3" borderId="8" xfId="0" applyFont="1" applyFill="1" applyBorder="1" applyAlignment="1" applyProtection="1">
      <alignment horizontal="center"/>
    </xf>
    <xf numFmtId="0" fontId="7" fillId="3" borderId="13" xfId="0" applyFont="1" applyFill="1" applyBorder="1" applyAlignment="1" applyProtection="1">
      <alignment horizontal="center"/>
    </xf>
    <xf numFmtId="0" fontId="10" fillId="3" borderId="13" xfId="0" applyFont="1" applyFill="1" applyBorder="1" applyAlignment="1" applyProtection="1">
      <alignment horizontal="center"/>
    </xf>
    <xf numFmtId="0" fontId="1" fillId="4" borderId="8" xfId="0" applyNumberFormat="1" applyFont="1" applyFill="1" applyBorder="1" applyAlignment="1" applyProtection="1">
      <alignment horizontal="left" vertical="top" wrapText="1"/>
      <protection locked="0"/>
    </xf>
    <xf numFmtId="0" fontId="3" fillId="4" borderId="12" xfId="0" applyNumberFormat="1" applyFont="1" applyFill="1" applyBorder="1" applyAlignment="1" applyProtection="1">
      <alignment horizontal="left" vertical="top" wrapText="1"/>
      <protection locked="0"/>
    </xf>
    <xf numFmtId="0" fontId="3" fillId="4" borderId="13" xfId="0" applyNumberFormat="1" applyFont="1" applyFill="1" applyBorder="1" applyAlignment="1" applyProtection="1">
      <alignment horizontal="left" vertical="top" wrapText="1"/>
      <protection locked="0"/>
    </xf>
    <xf numFmtId="0" fontId="3" fillId="4" borderId="14" xfId="0" applyNumberFormat="1" applyFont="1" applyFill="1" applyBorder="1" applyAlignment="1" applyProtection="1">
      <alignment horizontal="left" vertical="top" wrapText="1"/>
      <protection locked="0"/>
    </xf>
    <xf numFmtId="0" fontId="3" fillId="4" borderId="0" xfId="0" applyNumberFormat="1" applyFont="1" applyFill="1" applyBorder="1" applyAlignment="1" applyProtection="1">
      <alignment horizontal="left" vertical="top" wrapText="1"/>
      <protection locked="0"/>
    </xf>
    <xf numFmtId="0" fontId="3" fillId="4" borderId="2" xfId="0" applyNumberFormat="1" applyFont="1" applyFill="1" applyBorder="1" applyAlignment="1" applyProtection="1">
      <alignment horizontal="left" vertical="top" wrapText="1"/>
      <protection locked="0"/>
    </xf>
    <xf numFmtId="0" fontId="3" fillId="4" borderId="4" xfId="0" applyNumberFormat="1" applyFont="1" applyFill="1" applyBorder="1" applyAlignment="1" applyProtection="1">
      <alignment horizontal="left" vertical="top" wrapText="1"/>
      <protection locked="0"/>
    </xf>
    <xf numFmtId="0" fontId="3" fillId="4" borderId="11" xfId="0" applyNumberFormat="1" applyFont="1" applyFill="1" applyBorder="1" applyAlignment="1" applyProtection="1">
      <alignment horizontal="left" vertical="top" wrapText="1"/>
      <protection locked="0"/>
    </xf>
    <xf numFmtId="0" fontId="3" fillId="4" borderId="9" xfId="0" applyNumberFormat="1" applyFont="1" applyFill="1" applyBorder="1" applyAlignment="1" applyProtection="1">
      <alignment horizontal="left" vertical="top" wrapText="1"/>
      <protection locked="0"/>
    </xf>
    <xf numFmtId="0" fontId="5" fillId="0" borderId="5" xfId="0" applyFont="1" applyFill="1" applyBorder="1" applyAlignment="1" applyProtection="1">
      <alignment horizontal="center" vertical="center" wrapText="1"/>
    </xf>
    <xf numFmtId="0" fontId="4" fillId="5" borderId="10" xfId="0" applyFont="1" applyFill="1" applyBorder="1" applyAlignment="1" applyProtection="1">
      <alignment horizontal="left" wrapText="1"/>
    </xf>
    <xf numFmtId="49" fontId="3" fillId="4" borderId="8" xfId="0" applyNumberFormat="1" applyFont="1" applyFill="1" applyBorder="1" applyAlignment="1" applyProtection="1">
      <alignment horizontal="left" vertical="top" wrapText="1"/>
      <protection locked="0"/>
    </xf>
  </cellXfs>
  <cellStyles count="5">
    <cellStyle name="Comma" xfId="1" builtinId="3"/>
    <cellStyle name="Currency" xfId="2" builtinId="4"/>
    <cellStyle name="Normal" xfId="0" builtinId="0"/>
    <cellStyle name="Normal_BLANK SF 424-A DoL  ETA Grant - Highlighted Columns" xfId="3"/>
    <cellStyle name="Percent" xfId="4" builtinId="5"/>
  </cellStyles>
  <dxfs count="7">
    <dxf>
      <font>
        <b/>
        <i/>
        <condense val="0"/>
        <extend val="0"/>
        <color auto="1"/>
      </font>
      <fill>
        <patternFill>
          <bgColor indexed="10"/>
        </patternFill>
      </fill>
    </dxf>
    <dxf>
      <font>
        <b/>
        <i/>
        <condense val="0"/>
        <extend val="0"/>
      </font>
      <fill>
        <patternFill>
          <bgColor indexed="10"/>
        </patternFill>
      </fill>
    </dxf>
    <dxf>
      <font>
        <b/>
        <i/>
        <condense val="0"/>
        <extend val="0"/>
      </font>
      <fill>
        <patternFill>
          <bgColor indexed="10"/>
        </patternFill>
      </fill>
    </dxf>
    <dxf>
      <font>
        <b/>
        <i/>
        <condense val="0"/>
        <extend val="0"/>
      </font>
      <fill>
        <patternFill>
          <bgColor indexed="10"/>
        </patternFill>
      </fill>
    </dxf>
    <dxf>
      <font>
        <b/>
        <i/>
        <condense val="0"/>
        <extend val="0"/>
        <color auto="1"/>
      </font>
      <fill>
        <patternFill>
          <bgColor indexed="10"/>
        </patternFill>
      </fill>
    </dxf>
    <dxf>
      <font>
        <b/>
        <i/>
        <condense val="0"/>
        <extend val="0"/>
      </font>
      <fill>
        <patternFill>
          <bgColor indexed="10"/>
        </patternFill>
      </fill>
    </dxf>
    <dxf>
      <font>
        <b/>
        <i/>
        <condense val="0"/>
        <extend val="0"/>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showWhiteSpace="0" view="pageLayout" zoomScaleNormal="100" workbookViewId="0"/>
  </sheetViews>
  <sheetFormatPr defaultRowHeight="13.2"/>
  <cols>
    <col min="1" max="1" width="25" customWidth="1"/>
    <col min="2" max="2" width="2.88671875" customWidth="1"/>
    <col min="3" max="3" width="14" customWidth="1"/>
    <col min="4" max="4" width="3.109375" customWidth="1"/>
    <col min="5" max="5" width="20.44140625" customWidth="1"/>
    <col min="6" max="6" width="2.44140625" customWidth="1"/>
    <col min="7" max="7" width="22.33203125" customWidth="1"/>
    <col min="8" max="8" width="2.33203125" customWidth="1"/>
    <col min="9" max="9" width="32.33203125" bestFit="1" customWidth="1"/>
  </cols>
  <sheetData>
    <row r="1" spans="1:9" ht="15">
      <c r="A1" s="84" t="s">
        <v>81</v>
      </c>
    </row>
    <row r="2" spans="1:9" ht="15.6">
      <c r="A2" s="76"/>
    </row>
    <row r="4" spans="1:9">
      <c r="A4" s="83" t="s">
        <v>80</v>
      </c>
      <c r="C4" s="109"/>
    </row>
    <row r="5" spans="1:9">
      <c r="C5" s="83"/>
      <c r="E5" s="139"/>
    </row>
    <row r="6" spans="1:9">
      <c r="C6" s="151"/>
      <c r="I6" s="118"/>
    </row>
    <row r="7" spans="1:9">
      <c r="A7" s="82" t="s">
        <v>70</v>
      </c>
      <c r="C7" s="79"/>
      <c r="E7" s="82" t="s">
        <v>78</v>
      </c>
      <c r="G7" s="82" t="s">
        <v>79</v>
      </c>
      <c r="I7" s="115"/>
    </row>
    <row r="8" spans="1:9">
      <c r="C8" s="70"/>
      <c r="I8" s="72"/>
    </row>
    <row r="9" spans="1:9">
      <c r="A9" t="s">
        <v>71</v>
      </c>
      <c r="C9" s="89"/>
      <c r="I9" s="116"/>
    </row>
    <row r="10" spans="1:9">
      <c r="A10" t="s">
        <v>72</v>
      </c>
      <c r="C10" s="89"/>
      <c r="I10" s="116"/>
    </row>
    <row r="11" spans="1:9">
      <c r="A11" t="s">
        <v>73</v>
      </c>
      <c r="C11" s="89"/>
      <c r="E11" s="85"/>
      <c r="F11" s="85"/>
      <c r="G11" s="85"/>
      <c r="I11" s="116"/>
    </row>
    <row r="12" spans="1:9">
      <c r="A12" t="s">
        <v>74</v>
      </c>
      <c r="C12" s="89"/>
      <c r="E12" s="85"/>
      <c r="F12" s="85"/>
      <c r="G12" s="85"/>
      <c r="I12" s="116"/>
    </row>
    <row r="13" spans="1:9">
      <c r="A13" t="s">
        <v>75</v>
      </c>
      <c r="C13" s="89"/>
      <c r="E13" s="87">
        <f>C9+C10+C11+C12+C13</f>
        <v>0</v>
      </c>
      <c r="F13" s="85"/>
      <c r="G13" s="86" t="e">
        <f>E13/C4</f>
        <v>#DIV/0!</v>
      </c>
      <c r="I13" s="116"/>
    </row>
    <row r="14" spans="1:9">
      <c r="A14" s="123" t="s">
        <v>96</v>
      </c>
      <c r="C14" s="89"/>
      <c r="E14" s="85"/>
      <c r="F14" s="85"/>
      <c r="G14" s="86"/>
      <c r="I14" s="116"/>
    </row>
    <row r="15" spans="1:9">
      <c r="A15" s="141" t="s">
        <v>97</v>
      </c>
      <c r="C15" s="89"/>
      <c r="E15" s="87"/>
      <c r="F15" s="85"/>
      <c r="G15" s="86" t="e">
        <f>E15/C4</f>
        <v>#DIV/0!</v>
      </c>
      <c r="I15" s="116"/>
    </row>
    <row r="16" spans="1:9">
      <c r="A16" s="141" t="s">
        <v>91</v>
      </c>
      <c r="C16" s="89"/>
      <c r="E16" s="92"/>
      <c r="F16" s="85"/>
      <c r="G16" s="85"/>
      <c r="I16" s="116"/>
    </row>
    <row r="17" spans="1:9">
      <c r="A17" s="141" t="s">
        <v>92</v>
      </c>
      <c r="C17" s="89"/>
      <c r="E17" s="85"/>
      <c r="F17" s="85"/>
      <c r="G17" s="85"/>
      <c r="I17" s="116"/>
    </row>
    <row r="18" spans="1:9">
      <c r="A18" s="141" t="s">
        <v>93</v>
      </c>
      <c r="C18" s="89"/>
      <c r="E18" s="85"/>
      <c r="F18" s="85"/>
      <c r="G18" s="85"/>
      <c r="I18" s="116"/>
    </row>
    <row r="19" spans="1:9">
      <c r="A19" s="141" t="s">
        <v>94</v>
      </c>
      <c r="C19" s="89"/>
      <c r="E19" s="85"/>
      <c r="F19" s="85"/>
      <c r="G19" s="85"/>
      <c r="I19" s="116"/>
    </row>
    <row r="20" spans="1:9">
      <c r="A20" s="141" t="s">
        <v>95</v>
      </c>
      <c r="C20" s="90"/>
      <c r="E20" s="88">
        <f>C16+C17+C18+C19+C20</f>
        <v>0</v>
      </c>
      <c r="F20" s="85"/>
      <c r="G20" s="86" t="e">
        <f>E20/C4</f>
        <v>#DIV/0!</v>
      </c>
      <c r="I20" s="117"/>
    </row>
    <row r="21" spans="1:9">
      <c r="C21" s="81"/>
      <c r="E21" s="85"/>
      <c r="F21" s="85"/>
      <c r="G21" s="85"/>
      <c r="I21" s="116"/>
    </row>
    <row r="22" spans="1:9">
      <c r="A22" t="s">
        <v>76</v>
      </c>
      <c r="C22" s="140">
        <f>SUM(C9:C20)</f>
        <v>0</v>
      </c>
      <c r="E22" s="97">
        <f>SUM(E9:E20)</f>
        <v>0</v>
      </c>
      <c r="F22" s="85"/>
      <c r="G22" s="108" t="e">
        <f>SUM(G13:G20)</f>
        <v>#DIV/0!</v>
      </c>
      <c r="I22" s="116"/>
    </row>
    <row r="23" spans="1:9">
      <c r="E23" s="85"/>
      <c r="F23" s="85"/>
      <c r="G23" s="85"/>
      <c r="I23" s="116"/>
    </row>
    <row r="24" spans="1:9">
      <c r="A24" t="s">
        <v>77</v>
      </c>
      <c r="C24" s="87"/>
      <c r="D24" s="94"/>
      <c r="E24" s="85"/>
      <c r="F24" s="85"/>
      <c r="G24" s="119"/>
      <c r="H24" s="120"/>
      <c r="I24" s="121"/>
    </row>
    <row r="25" spans="1:9">
      <c r="A25" t="s">
        <v>84</v>
      </c>
      <c r="C25" s="107"/>
      <c r="D25" s="94"/>
      <c r="E25" s="85"/>
      <c r="F25" s="85"/>
      <c r="G25" s="119"/>
      <c r="H25" s="120"/>
      <c r="I25" s="121"/>
    </row>
    <row r="26" spans="1:9">
      <c r="C26" s="85"/>
      <c r="D26" s="94"/>
      <c r="E26" s="85"/>
      <c r="F26" s="85"/>
      <c r="G26" s="122"/>
      <c r="H26" s="123"/>
      <c r="I26" s="120"/>
    </row>
    <row r="27" spans="1:9">
      <c r="A27" t="s">
        <v>83</v>
      </c>
      <c r="C27" s="97">
        <f>C24*C25</f>
        <v>0</v>
      </c>
      <c r="D27" s="94"/>
      <c r="E27" s="85"/>
      <c r="F27" s="85"/>
      <c r="G27" s="122"/>
      <c r="H27" s="123"/>
      <c r="I27" s="120"/>
    </row>
    <row r="28" spans="1:9">
      <c r="C28" s="85"/>
      <c r="D28" s="94"/>
      <c r="E28" s="85"/>
      <c r="F28" s="85"/>
      <c r="G28" s="122"/>
      <c r="H28" s="123"/>
      <c r="I28" s="124"/>
    </row>
    <row r="29" spans="1:9">
      <c r="C29" s="111"/>
      <c r="D29" s="94"/>
      <c r="E29" s="85"/>
      <c r="F29" s="85"/>
      <c r="G29" s="125"/>
      <c r="H29" s="123"/>
      <c r="I29" s="120"/>
    </row>
    <row r="30" spans="1:9">
      <c r="C30" s="111"/>
      <c r="D30" s="94"/>
      <c r="E30" s="81"/>
      <c r="G30" s="119"/>
      <c r="H30" s="120"/>
      <c r="I30" s="120"/>
    </row>
    <row r="31" spans="1:9">
      <c r="A31" s="91"/>
      <c r="C31" s="149">
        <f>C4-C22</f>
        <v>0</v>
      </c>
      <c r="E31" s="150" t="s">
        <v>99</v>
      </c>
      <c r="G31" s="126"/>
      <c r="H31" s="120"/>
      <c r="I31" s="126"/>
    </row>
    <row r="32" spans="1:9">
      <c r="A32" s="95"/>
      <c r="C32" s="110"/>
      <c r="G32" s="126"/>
      <c r="H32" s="120"/>
      <c r="I32" s="126"/>
    </row>
    <row r="33" spans="3:9">
      <c r="C33" s="112"/>
      <c r="G33" s="126"/>
      <c r="H33" s="120"/>
      <c r="I33" s="126"/>
    </row>
    <row r="34" spans="3:9">
      <c r="C34" s="111"/>
      <c r="G34" s="126"/>
      <c r="H34" s="120"/>
      <c r="I34" s="126"/>
    </row>
    <row r="35" spans="3:9">
      <c r="C35" s="81"/>
      <c r="G35" s="120"/>
      <c r="H35" s="120"/>
      <c r="I35" s="120"/>
    </row>
    <row r="36" spans="3:9">
      <c r="C36" s="81"/>
      <c r="G36" s="120"/>
      <c r="H36" s="120"/>
      <c r="I36" s="120"/>
    </row>
    <row r="37" spans="3:9">
      <c r="G37" s="120"/>
      <c r="H37" s="120"/>
      <c r="I37" s="120"/>
    </row>
    <row r="38" spans="3:9">
      <c r="I38" s="120"/>
    </row>
    <row r="41" spans="3:9">
      <c r="I41" s="128"/>
    </row>
    <row r="43" spans="3:9">
      <c r="I43" s="128"/>
    </row>
  </sheetData>
  <phoneticPr fontId="0" type="noConversion"/>
  <pageMargins left="0.7" right="0.7" top="0.75" bottom="0.75" header="0.3" footer="0.3"/>
  <pageSetup orientation="portrait" r:id="rId1"/>
  <headerFooter>
    <oddFooter>&amp;CPY 16 Summary Sheet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autoPageBreaks="0"/>
  </sheetPr>
  <dimension ref="B1:P48"/>
  <sheetViews>
    <sheetView showGridLines="0" showZeros="0" showOutlineSymbols="0" zoomScale="90" zoomScaleNormal="90" workbookViewId="0">
      <selection activeCell="C28" sqref="C28:J47"/>
    </sheetView>
  </sheetViews>
  <sheetFormatPr defaultColWidth="9.109375" defaultRowHeight="13.2"/>
  <cols>
    <col min="1" max="1" width="9.109375" style="42"/>
    <col min="2" max="2" width="1.6640625" style="42" customWidth="1"/>
    <col min="3" max="3" width="2.6640625" style="42" bestFit="1" customWidth="1"/>
    <col min="4" max="4" width="37.5546875" style="42" customWidth="1"/>
    <col min="5" max="5" width="23.5546875" style="42" customWidth="1"/>
    <col min="6" max="6" width="12.33203125" style="42" customWidth="1"/>
    <col min="7" max="7" width="1.6640625" style="42" customWidth="1"/>
    <col min="8" max="8" width="11.44140625" style="42" customWidth="1"/>
    <col min="9" max="9" width="2.5546875" style="42" customWidth="1"/>
    <col min="10" max="10" width="10.33203125" style="42" customWidth="1"/>
    <col min="11" max="11" width="1.6640625" style="42" customWidth="1"/>
    <col min="12" max="15" width="9.109375" style="42"/>
    <col min="16" max="16" width="22" style="41" hidden="1" customWidth="1"/>
    <col min="17" max="16384" width="9.109375" style="42"/>
  </cols>
  <sheetData>
    <row r="1" spans="2:16" ht="12.75" customHeight="1">
      <c r="B1" s="184" t="str">
        <f>'a. Admin Personnel'!D4</f>
        <v>DE Health and Social Services</v>
      </c>
      <c r="C1" s="184"/>
      <c r="D1" s="184"/>
      <c r="E1" s="184"/>
      <c r="F1" s="184"/>
      <c r="G1" s="184"/>
      <c r="H1" s="184"/>
      <c r="I1" s="184"/>
      <c r="J1" s="184"/>
      <c r="K1" s="184"/>
    </row>
    <row r="2" spans="2:16" ht="3.75" customHeight="1">
      <c r="B2" s="41"/>
      <c r="C2" s="41"/>
      <c r="D2" s="41"/>
      <c r="E2" s="41"/>
      <c r="F2" s="41"/>
      <c r="G2" s="41"/>
      <c r="H2" s="41"/>
      <c r="I2" s="41"/>
      <c r="J2" s="41"/>
      <c r="K2" s="41"/>
    </row>
    <row r="3" spans="2:16" ht="15.6">
      <c r="B3" s="41"/>
      <c r="C3" s="160" t="s">
        <v>30</v>
      </c>
      <c r="D3" s="160"/>
      <c r="E3" s="160"/>
      <c r="F3" s="160"/>
      <c r="G3" s="160"/>
      <c r="H3" s="160"/>
      <c r="I3" s="160"/>
      <c r="J3" s="160"/>
      <c r="K3" s="41"/>
    </row>
    <row r="4" spans="2:16" ht="9" customHeight="1">
      <c r="B4" s="41"/>
      <c r="C4" s="186" t="s">
        <v>43</v>
      </c>
      <c r="D4" s="188"/>
      <c r="E4" s="47" t="s">
        <v>44</v>
      </c>
      <c r="F4" s="48" t="s">
        <v>45</v>
      </c>
      <c r="G4" s="186" t="s">
        <v>46</v>
      </c>
      <c r="H4" s="187"/>
      <c r="I4" s="186" t="s">
        <v>47</v>
      </c>
      <c r="J4" s="187"/>
      <c r="K4" s="41"/>
    </row>
    <row r="5" spans="2:16" s="44" customFormat="1" ht="28.5" customHeight="1">
      <c r="B5" s="43"/>
      <c r="C5" s="171" t="s">
        <v>51</v>
      </c>
      <c r="D5" s="173"/>
      <c r="E5" s="27" t="s">
        <v>52</v>
      </c>
      <c r="F5" s="24" t="s">
        <v>36</v>
      </c>
      <c r="G5" s="185" t="s">
        <v>37</v>
      </c>
      <c r="H5" s="185"/>
      <c r="I5" s="185" t="s">
        <v>16</v>
      </c>
      <c r="J5" s="185"/>
      <c r="K5" s="43"/>
      <c r="P5" s="43"/>
    </row>
    <row r="6" spans="2:16">
      <c r="B6" s="41"/>
      <c r="C6" s="50" t="s">
        <v>0</v>
      </c>
      <c r="D6" s="98"/>
      <c r="E6" s="99"/>
      <c r="F6" s="100"/>
      <c r="G6" s="101"/>
      <c r="H6" s="102"/>
      <c r="I6" s="103" t="s">
        <v>19</v>
      </c>
      <c r="J6" s="104">
        <f t="shared" ref="J6:J13" si="0">F6*H6</f>
        <v>0</v>
      </c>
      <c r="K6" s="41"/>
      <c r="P6" s="41">
        <f>'a. Admin Personnel'!D13</f>
        <v>0</v>
      </c>
    </row>
    <row r="7" spans="2:16">
      <c r="B7" s="41"/>
      <c r="C7" s="50" t="s">
        <v>1</v>
      </c>
      <c r="D7" s="105"/>
      <c r="E7" s="99"/>
      <c r="F7" s="100"/>
      <c r="G7" s="101"/>
      <c r="H7" s="102"/>
      <c r="I7" s="103"/>
      <c r="J7" s="104">
        <f t="shared" si="0"/>
        <v>0</v>
      </c>
      <c r="K7" s="41"/>
      <c r="P7" s="41">
        <f>'a. Admin Personnel'!D14</f>
        <v>0</v>
      </c>
    </row>
    <row r="8" spans="2:16">
      <c r="B8" s="41"/>
      <c r="C8" s="50" t="s">
        <v>2</v>
      </c>
      <c r="D8" s="105"/>
      <c r="E8" s="99"/>
      <c r="F8" s="100"/>
      <c r="G8" s="101"/>
      <c r="H8" s="102"/>
      <c r="I8" s="103"/>
      <c r="J8" s="104">
        <f t="shared" si="0"/>
        <v>0</v>
      </c>
      <c r="K8" s="41"/>
      <c r="P8" s="41">
        <f>'a. Admin Personnel'!D15</f>
        <v>0</v>
      </c>
    </row>
    <row r="9" spans="2:16">
      <c r="B9" s="41"/>
      <c r="C9" s="50" t="s">
        <v>3</v>
      </c>
      <c r="D9" s="105"/>
      <c r="E9" s="99"/>
      <c r="F9" s="106"/>
      <c r="G9" s="101"/>
      <c r="H9" s="102"/>
      <c r="I9" s="103"/>
      <c r="J9" s="104">
        <f t="shared" si="0"/>
        <v>0</v>
      </c>
      <c r="K9" s="41"/>
      <c r="P9" s="41">
        <f>'a. Admin Personnel'!D16</f>
        <v>0</v>
      </c>
    </row>
    <row r="10" spans="2:16">
      <c r="B10" s="41"/>
      <c r="C10" s="50" t="s">
        <v>4</v>
      </c>
      <c r="D10" s="105"/>
      <c r="E10" s="99"/>
      <c r="F10" s="106"/>
      <c r="G10" s="101"/>
      <c r="H10" s="102"/>
      <c r="I10" s="103"/>
      <c r="J10" s="104">
        <f>F10*H10</f>
        <v>0</v>
      </c>
      <c r="K10" s="41"/>
      <c r="P10" s="41">
        <f>'a. Admin Personnel'!D17</f>
        <v>0</v>
      </c>
    </row>
    <row r="11" spans="2:16">
      <c r="B11" s="41"/>
      <c r="C11" s="96" t="s">
        <v>6</v>
      </c>
      <c r="D11" s="105"/>
      <c r="E11" s="99"/>
      <c r="F11" s="100"/>
      <c r="G11" s="101"/>
      <c r="H11" s="102"/>
      <c r="I11" s="103"/>
      <c r="J11" s="104">
        <f t="shared" si="0"/>
        <v>0</v>
      </c>
      <c r="K11" s="41"/>
      <c r="P11" s="41">
        <f>'a. Admin Personnel'!D19</f>
        <v>0</v>
      </c>
    </row>
    <row r="12" spans="2:16">
      <c r="B12" s="41"/>
      <c r="C12" s="50" t="s">
        <v>7</v>
      </c>
      <c r="D12" s="105"/>
      <c r="E12" s="99"/>
      <c r="F12" s="106"/>
      <c r="G12" s="101"/>
      <c r="H12" s="102"/>
      <c r="I12" s="103"/>
      <c r="J12" s="104">
        <f t="shared" si="0"/>
        <v>0</v>
      </c>
      <c r="K12" s="41"/>
      <c r="P12" s="41">
        <f>'a. Admin Personnel'!D20</f>
        <v>0</v>
      </c>
    </row>
    <row r="13" spans="2:16">
      <c r="B13" s="41"/>
      <c r="C13" s="50" t="s">
        <v>8</v>
      </c>
      <c r="D13" s="105"/>
      <c r="E13" s="99"/>
      <c r="F13" s="106"/>
      <c r="G13" s="101"/>
      <c r="H13" s="102"/>
      <c r="I13" s="103"/>
      <c r="J13" s="104">
        <f t="shared" si="0"/>
        <v>0</v>
      </c>
      <c r="K13" s="41"/>
      <c r="P13" s="41">
        <f>'a. Admin Personnel'!D21</f>
        <v>0</v>
      </c>
    </row>
    <row r="14" spans="2:16">
      <c r="B14" s="41"/>
      <c r="C14" s="50" t="s">
        <v>9</v>
      </c>
      <c r="D14" s="31"/>
      <c r="E14" s="45"/>
      <c r="F14" s="20"/>
      <c r="G14" s="3"/>
      <c r="H14" s="59"/>
      <c r="I14" s="19"/>
      <c r="J14" s="60">
        <f t="shared" ref="J14:J23" si="1">H14*F14</f>
        <v>0</v>
      </c>
      <c r="K14" s="41"/>
      <c r="P14" s="41">
        <f>'a. Admin Personnel'!D22</f>
        <v>0</v>
      </c>
    </row>
    <row r="15" spans="2:16">
      <c r="B15" s="41"/>
      <c r="C15" s="50" t="s">
        <v>4</v>
      </c>
      <c r="D15" s="31"/>
      <c r="E15" s="142"/>
      <c r="F15" s="143"/>
      <c r="G15" s="3"/>
      <c r="H15" s="59"/>
      <c r="I15" s="19"/>
      <c r="J15" s="60">
        <f>F15*H15</f>
        <v>0</v>
      </c>
      <c r="K15" s="41"/>
      <c r="P15" s="41">
        <f>'a. Admin Personnel'!D23</f>
        <v>0</v>
      </c>
    </row>
    <row r="16" spans="2:16">
      <c r="B16" s="41"/>
      <c r="C16" s="50" t="s">
        <v>20</v>
      </c>
      <c r="D16" s="31"/>
      <c r="E16" s="131"/>
      <c r="F16" s="135"/>
      <c r="G16" s="3"/>
      <c r="H16" s="59"/>
      <c r="I16" s="19"/>
      <c r="J16" s="60">
        <f t="shared" si="1"/>
        <v>0</v>
      </c>
      <c r="K16" s="41"/>
      <c r="P16" s="41">
        <f>'a. Admin Personnel'!D24</f>
        <v>0</v>
      </c>
    </row>
    <row r="17" spans="2:16">
      <c r="B17" s="41"/>
      <c r="C17" s="50" t="s">
        <v>22</v>
      </c>
      <c r="D17" s="31"/>
      <c r="E17" s="131"/>
      <c r="F17" s="135"/>
      <c r="G17" s="3"/>
      <c r="H17" s="59"/>
      <c r="I17" s="19"/>
      <c r="J17" s="60">
        <f t="shared" si="1"/>
        <v>0</v>
      </c>
      <c r="K17" s="41"/>
      <c r="P17" s="41">
        <f>'a. Admin Personnel'!D26</f>
        <v>0</v>
      </c>
    </row>
    <row r="18" spans="2:16">
      <c r="B18" s="41"/>
      <c r="C18" s="50" t="s">
        <v>22</v>
      </c>
      <c r="D18" s="31"/>
      <c r="E18" s="131"/>
      <c r="F18" s="135"/>
      <c r="G18" s="3"/>
      <c r="H18" s="59"/>
      <c r="I18" s="19"/>
      <c r="J18" s="60">
        <f t="shared" si="1"/>
        <v>0</v>
      </c>
      <c r="K18" s="41"/>
      <c r="P18" s="41">
        <f>'a. Admin Personnel'!D27</f>
        <v>0</v>
      </c>
    </row>
    <row r="19" spans="2:16">
      <c r="B19" s="41"/>
      <c r="C19" s="50" t="s">
        <v>24</v>
      </c>
      <c r="D19" s="31"/>
      <c r="E19" s="45"/>
      <c r="F19" s="135"/>
      <c r="G19" s="3"/>
      <c r="H19" s="59"/>
      <c r="I19" s="19"/>
      <c r="J19" s="60">
        <f t="shared" si="1"/>
        <v>0</v>
      </c>
      <c r="K19" s="41"/>
      <c r="P19" s="41">
        <f>'a. Admin Personnel'!D28</f>
        <v>0</v>
      </c>
    </row>
    <row r="20" spans="2:16" ht="15.6">
      <c r="B20" s="41"/>
      <c r="C20" s="50" t="s">
        <v>25</v>
      </c>
      <c r="D20" s="49"/>
      <c r="E20" s="137"/>
      <c r="F20" s="136"/>
      <c r="G20" s="3"/>
      <c r="H20" s="59"/>
      <c r="I20" s="19"/>
      <c r="J20" s="60">
        <f t="shared" si="1"/>
        <v>0</v>
      </c>
      <c r="K20" s="41"/>
      <c r="P20" s="41">
        <f>'a. Admin Personnel'!D29</f>
        <v>0</v>
      </c>
    </row>
    <row r="21" spans="2:16">
      <c r="B21" s="41"/>
      <c r="C21" s="50" t="s">
        <v>26</v>
      </c>
      <c r="D21" s="49"/>
      <c r="E21" s="45"/>
      <c r="F21" s="20"/>
      <c r="G21" s="3"/>
      <c r="H21" s="59"/>
      <c r="I21" s="19"/>
      <c r="J21" s="60">
        <f t="shared" si="1"/>
        <v>0</v>
      </c>
      <c r="K21" s="41"/>
      <c r="P21" s="41">
        <f>'a. Admin Personnel'!D30</f>
        <v>0</v>
      </c>
    </row>
    <row r="22" spans="2:16">
      <c r="B22" s="41"/>
      <c r="C22" s="50" t="s">
        <v>27</v>
      </c>
      <c r="D22" s="49"/>
      <c r="E22" s="45"/>
      <c r="F22" s="20"/>
      <c r="G22" s="3"/>
      <c r="H22" s="59"/>
      <c r="I22" s="19"/>
      <c r="J22" s="60">
        <f t="shared" si="1"/>
        <v>0</v>
      </c>
      <c r="K22" s="41"/>
      <c r="P22" s="41">
        <f>'a. Admin Personnel'!D31</f>
        <v>0</v>
      </c>
    </row>
    <row r="23" spans="2:16">
      <c r="B23" s="41"/>
      <c r="C23" s="50" t="s">
        <v>28</v>
      </c>
      <c r="D23" s="49"/>
      <c r="E23" s="45"/>
      <c r="F23" s="20"/>
      <c r="G23" s="3"/>
      <c r="H23" s="59"/>
      <c r="I23" s="19"/>
      <c r="J23" s="60">
        <f t="shared" si="1"/>
        <v>0</v>
      </c>
      <c r="K23" s="41"/>
      <c r="P23" s="41">
        <f>'a. Admin Personnel'!D32</f>
        <v>0</v>
      </c>
    </row>
    <row r="24" spans="2:16" ht="15.6">
      <c r="B24" s="41"/>
      <c r="C24" s="68"/>
      <c r="D24" s="41"/>
      <c r="E24" s="170" t="s">
        <v>17</v>
      </c>
      <c r="F24" s="170"/>
      <c r="G24" s="170"/>
      <c r="H24" s="170"/>
      <c r="I24" s="3" t="s">
        <v>19</v>
      </c>
      <c r="J24" s="60">
        <f>SUM(J6:J23)</f>
        <v>0</v>
      </c>
      <c r="K24" s="41"/>
      <c r="P24" s="41" t="e">
        <f>'a. Admin Personnel'!#REF!</f>
        <v>#REF!</v>
      </c>
    </row>
    <row r="25" spans="2:16" ht="3.75" customHeight="1">
      <c r="B25" s="41"/>
      <c r="C25" s="41"/>
      <c r="D25" s="41"/>
      <c r="E25" s="41"/>
      <c r="F25" s="41"/>
      <c r="G25" s="41"/>
      <c r="H25" s="41"/>
      <c r="I25" s="41"/>
      <c r="J25" s="41"/>
      <c r="K25" s="41"/>
      <c r="P25" s="41" t="e">
        <f>'a. Admin Personnel'!#REF!</f>
        <v>#REF!</v>
      </c>
    </row>
    <row r="26" spans="2:16">
      <c r="B26" s="41"/>
      <c r="C26" s="41"/>
      <c r="D26" s="41"/>
      <c r="E26" s="41"/>
      <c r="F26" s="41"/>
      <c r="G26" s="41"/>
      <c r="H26" s="41"/>
      <c r="I26" s="41"/>
      <c r="J26" s="41"/>
      <c r="K26" s="41"/>
      <c r="P26" s="41" t="e">
        <f>'a. Admin Personnel'!#REF!</f>
        <v>#REF!</v>
      </c>
    </row>
    <row r="27" spans="2:16" ht="15.6">
      <c r="B27" s="41"/>
      <c r="C27" s="160" t="s">
        <v>57</v>
      </c>
      <c r="D27" s="160"/>
      <c r="E27" s="160"/>
      <c r="F27" s="160"/>
      <c r="G27" s="160"/>
      <c r="H27" s="160"/>
      <c r="I27" s="160"/>
      <c r="J27" s="160"/>
      <c r="K27" s="41"/>
      <c r="P27" s="41" t="e">
        <f>'a. Admin Personnel'!#REF!</f>
        <v>#REF!</v>
      </c>
    </row>
    <row r="28" spans="2:16">
      <c r="B28" s="41"/>
      <c r="C28" s="161"/>
      <c r="D28" s="162"/>
      <c r="E28" s="162"/>
      <c r="F28" s="162"/>
      <c r="G28" s="162"/>
      <c r="H28" s="162"/>
      <c r="I28" s="162"/>
      <c r="J28" s="163"/>
      <c r="K28" s="41"/>
      <c r="P28" s="41" t="e">
        <f>'a. Admin Personnel'!#REF!</f>
        <v>#REF!</v>
      </c>
    </row>
    <row r="29" spans="2:16">
      <c r="B29" s="41"/>
      <c r="C29" s="164"/>
      <c r="D29" s="165"/>
      <c r="E29" s="165"/>
      <c r="F29" s="165"/>
      <c r="G29" s="165"/>
      <c r="H29" s="165"/>
      <c r="I29" s="165"/>
      <c r="J29" s="166"/>
      <c r="K29" s="41"/>
      <c r="P29" s="41" t="e">
        <f>'a. Admin Personnel'!#REF!</f>
        <v>#REF!</v>
      </c>
    </row>
    <row r="30" spans="2:16">
      <c r="B30" s="41"/>
      <c r="C30" s="164"/>
      <c r="D30" s="165"/>
      <c r="E30" s="165"/>
      <c r="F30" s="165"/>
      <c r="G30" s="165"/>
      <c r="H30" s="165"/>
      <c r="I30" s="165"/>
      <c r="J30" s="166"/>
      <c r="K30" s="41"/>
      <c r="P30" s="41" t="e">
        <f>'a. Admin Personnel'!#REF!</f>
        <v>#REF!</v>
      </c>
    </row>
    <row r="31" spans="2:16">
      <c r="B31" s="41"/>
      <c r="C31" s="164"/>
      <c r="D31" s="165"/>
      <c r="E31" s="165"/>
      <c r="F31" s="165"/>
      <c r="G31" s="165"/>
      <c r="H31" s="165"/>
      <c r="I31" s="165"/>
      <c r="J31" s="166"/>
      <c r="K31" s="41"/>
      <c r="P31" s="41" t="e">
        <f>'a. Admin Personnel'!#REF!</f>
        <v>#REF!</v>
      </c>
    </row>
    <row r="32" spans="2:16">
      <c r="B32" s="41"/>
      <c r="C32" s="164"/>
      <c r="D32" s="165"/>
      <c r="E32" s="165"/>
      <c r="F32" s="165"/>
      <c r="G32" s="165"/>
      <c r="H32" s="165"/>
      <c r="I32" s="165"/>
      <c r="J32" s="166"/>
      <c r="K32" s="41"/>
      <c r="P32" s="41" t="e">
        <f>'a. Admin Personnel'!#REF!</f>
        <v>#REF!</v>
      </c>
    </row>
    <row r="33" spans="2:16">
      <c r="B33" s="41"/>
      <c r="C33" s="164"/>
      <c r="D33" s="165"/>
      <c r="E33" s="165"/>
      <c r="F33" s="165"/>
      <c r="G33" s="165"/>
      <c r="H33" s="165"/>
      <c r="I33" s="165"/>
      <c r="J33" s="166"/>
      <c r="K33" s="41"/>
      <c r="P33" s="41" t="e">
        <f>'a. Admin Personnel'!#REF!</f>
        <v>#REF!</v>
      </c>
    </row>
    <row r="34" spans="2:16">
      <c r="B34" s="41"/>
      <c r="C34" s="164"/>
      <c r="D34" s="165"/>
      <c r="E34" s="165"/>
      <c r="F34" s="165"/>
      <c r="G34" s="165"/>
      <c r="H34" s="165"/>
      <c r="I34" s="165"/>
      <c r="J34" s="166"/>
      <c r="K34" s="41"/>
      <c r="P34" s="41" t="e">
        <f>'a. Admin Personnel'!#REF!</f>
        <v>#REF!</v>
      </c>
    </row>
    <row r="35" spans="2:16">
      <c r="B35" s="41"/>
      <c r="C35" s="164"/>
      <c r="D35" s="165"/>
      <c r="E35" s="165"/>
      <c r="F35" s="165"/>
      <c r="G35" s="165"/>
      <c r="H35" s="165"/>
      <c r="I35" s="165"/>
      <c r="J35" s="166"/>
      <c r="K35" s="41"/>
    </row>
    <row r="36" spans="2:16">
      <c r="B36" s="41"/>
      <c r="C36" s="164"/>
      <c r="D36" s="165"/>
      <c r="E36" s="165"/>
      <c r="F36" s="165"/>
      <c r="G36" s="165"/>
      <c r="H36" s="165"/>
      <c r="I36" s="165"/>
      <c r="J36" s="166"/>
      <c r="K36" s="41"/>
    </row>
    <row r="37" spans="2:16">
      <c r="B37" s="41"/>
      <c r="C37" s="164"/>
      <c r="D37" s="165"/>
      <c r="E37" s="165"/>
      <c r="F37" s="165"/>
      <c r="G37" s="165"/>
      <c r="H37" s="165"/>
      <c r="I37" s="165"/>
      <c r="J37" s="166"/>
      <c r="K37" s="41"/>
    </row>
    <row r="38" spans="2:16">
      <c r="B38" s="41"/>
      <c r="C38" s="164"/>
      <c r="D38" s="165"/>
      <c r="E38" s="165"/>
      <c r="F38" s="165"/>
      <c r="G38" s="165"/>
      <c r="H38" s="165"/>
      <c r="I38" s="165"/>
      <c r="J38" s="166"/>
      <c r="K38" s="41"/>
      <c r="P38" s="41" t="e">
        <f>'a. Admin Personnel'!#REF!</f>
        <v>#REF!</v>
      </c>
    </row>
    <row r="39" spans="2:16">
      <c r="B39" s="41"/>
      <c r="C39" s="164"/>
      <c r="D39" s="165"/>
      <c r="E39" s="165"/>
      <c r="F39" s="165"/>
      <c r="G39" s="165"/>
      <c r="H39" s="165"/>
      <c r="I39" s="165"/>
      <c r="J39" s="166"/>
      <c r="K39" s="41"/>
      <c r="P39" s="41" t="e">
        <f>'a. Admin Personnel'!#REF!</f>
        <v>#REF!</v>
      </c>
    </row>
    <row r="40" spans="2:16">
      <c r="B40" s="41"/>
      <c r="C40" s="164"/>
      <c r="D40" s="165"/>
      <c r="E40" s="165"/>
      <c r="F40" s="165"/>
      <c r="G40" s="165"/>
      <c r="H40" s="165"/>
      <c r="I40" s="165"/>
      <c r="J40" s="166"/>
      <c r="K40" s="41"/>
    </row>
    <row r="41" spans="2:16">
      <c r="B41" s="41"/>
      <c r="C41" s="164"/>
      <c r="D41" s="165"/>
      <c r="E41" s="165"/>
      <c r="F41" s="165"/>
      <c r="G41" s="165"/>
      <c r="H41" s="165"/>
      <c r="I41" s="165"/>
      <c r="J41" s="166"/>
      <c r="K41" s="41"/>
    </row>
    <row r="42" spans="2:16">
      <c r="B42" s="41"/>
      <c r="C42" s="164"/>
      <c r="D42" s="165"/>
      <c r="E42" s="165"/>
      <c r="F42" s="165"/>
      <c r="G42" s="165"/>
      <c r="H42" s="165"/>
      <c r="I42" s="165"/>
      <c r="J42" s="166"/>
      <c r="K42" s="41"/>
    </row>
    <row r="43" spans="2:16">
      <c r="B43" s="41"/>
      <c r="C43" s="164"/>
      <c r="D43" s="165"/>
      <c r="E43" s="165"/>
      <c r="F43" s="165"/>
      <c r="G43" s="165"/>
      <c r="H43" s="165"/>
      <c r="I43" s="165"/>
      <c r="J43" s="166"/>
      <c r="K43" s="41"/>
    </row>
    <row r="44" spans="2:16">
      <c r="B44" s="41"/>
      <c r="C44" s="164"/>
      <c r="D44" s="165"/>
      <c r="E44" s="165"/>
      <c r="F44" s="165"/>
      <c r="G44" s="165"/>
      <c r="H44" s="165"/>
      <c r="I44" s="165"/>
      <c r="J44" s="166"/>
      <c r="K44" s="41"/>
      <c r="P44" s="41" t="e">
        <f>'a. Admin Personnel'!#REF!</f>
        <v>#REF!</v>
      </c>
    </row>
    <row r="45" spans="2:16">
      <c r="B45" s="41"/>
      <c r="C45" s="164"/>
      <c r="D45" s="165"/>
      <c r="E45" s="165"/>
      <c r="F45" s="165"/>
      <c r="G45" s="165"/>
      <c r="H45" s="165"/>
      <c r="I45" s="165"/>
      <c r="J45" s="166"/>
      <c r="K45" s="41"/>
      <c r="P45" s="41">
        <f>'a. Admin Personnel'!D32</f>
        <v>0</v>
      </c>
    </row>
    <row r="46" spans="2:16">
      <c r="B46" s="41"/>
      <c r="C46" s="164"/>
      <c r="D46" s="165"/>
      <c r="E46" s="165"/>
      <c r="F46" s="165"/>
      <c r="G46" s="165"/>
      <c r="H46" s="165"/>
      <c r="I46" s="165"/>
      <c r="J46" s="166"/>
      <c r="K46" s="41"/>
    </row>
    <row r="47" spans="2:16">
      <c r="B47" s="41"/>
      <c r="C47" s="167"/>
      <c r="D47" s="168"/>
      <c r="E47" s="168"/>
      <c r="F47" s="168"/>
      <c r="G47" s="168"/>
      <c r="H47" s="168"/>
      <c r="I47" s="168"/>
      <c r="J47" s="169"/>
      <c r="K47" s="41"/>
    </row>
    <row r="48" spans="2:16">
      <c r="B48" s="41"/>
      <c r="C48" s="41"/>
      <c r="D48" s="41"/>
      <c r="E48" s="41"/>
      <c r="F48" s="41"/>
      <c r="G48" s="41"/>
      <c r="H48" s="41"/>
      <c r="I48" s="41"/>
      <c r="J48" s="41"/>
      <c r="K48" s="41"/>
    </row>
  </sheetData>
  <sheetProtection selectLockedCells="1"/>
  <mergeCells count="11">
    <mergeCell ref="B1:K1"/>
    <mergeCell ref="C3:J3"/>
    <mergeCell ref="C4:D4"/>
    <mergeCell ref="G4:H4"/>
    <mergeCell ref="I4:J4"/>
    <mergeCell ref="C27:J27"/>
    <mergeCell ref="C28:J47"/>
    <mergeCell ref="C5:D5"/>
    <mergeCell ref="G5:H5"/>
    <mergeCell ref="I5:J5"/>
    <mergeCell ref="E24:H24"/>
  </mergeCells>
  <phoneticPr fontId="0" type="noConversion"/>
  <dataValidations xWindow="585" yWindow="530" count="4">
    <dataValidation allowBlank="1" showInputMessage="1" showErrorMessage="1" promptTitle="Base Amount" prompt="Enter the Gross Salary used against the rate for the salary/s you are calculating." sqref="H6:H11 H14:H23"/>
    <dataValidation type="decimal" allowBlank="1" showInputMessage="1" showErrorMessage="1" promptTitle="Fringe Benefit Rate" prompt="Enter the rate used to calculate benefits for each source (staff or group of staff, depending of whether you itemize this list or not)." sqref="F9:F10 F12:F23">
      <formula1>0</formula1>
      <formula2>100000</formula2>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28:J47"/>
    <dataValidation type="decimal" allowBlank="1" showInputMessage="1" showErrorMessage="1" promptTitle="FTE = Full-Time Equivalent" prompt="Enter in the percentage of time each employee will be dedicated (i.e. charged) to this project (40 hour work week).  For example, a Director job will be spending 25% of his/her tiime working on this project enter the decimal 25 into the cell. " sqref="F6:F8 F11">
      <formula1>0.01</formula1>
      <formula2>1</formula2>
    </dataValidation>
  </dataValidations>
  <pageMargins left="0.75" right="0.75" top="1" bottom="1" header="0.5" footer="0.5"/>
  <pageSetup scale="81" orientation="portrait" r:id="rId1"/>
  <headerFooter alignWithMargins="0">
    <oddFooter>&amp;Cb. OEC Fringe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autoPageBreaks="0"/>
  </sheetPr>
  <dimension ref="B1:L50"/>
  <sheetViews>
    <sheetView showGridLines="0" showRowColHeaders="0" showZeros="0" showOutlineSymbols="0" zoomScale="75" zoomScaleNormal="75" workbookViewId="0">
      <selection activeCell="C30" sqref="C30:K49"/>
    </sheetView>
  </sheetViews>
  <sheetFormatPr defaultColWidth="9.109375" defaultRowHeight="13.2"/>
  <cols>
    <col min="1" max="1" width="9.109375" style="23"/>
    <col min="2" max="2" width="1.6640625" style="23" customWidth="1"/>
    <col min="3" max="3" width="2.6640625" style="30" bestFit="1" customWidth="1"/>
    <col min="4" max="4" width="32.44140625" style="23" bestFit="1" customWidth="1"/>
    <col min="5" max="5" width="5.5546875" style="23" bestFit="1" customWidth="1"/>
    <col min="6" max="6" width="7.109375" style="23" customWidth="1"/>
    <col min="7" max="7" width="11" style="23" bestFit="1" customWidth="1"/>
    <col min="8" max="8" width="1.6640625" style="23" customWidth="1"/>
    <col min="9" max="9" width="12" style="23" customWidth="1"/>
    <col min="10" max="10" width="1.6640625" style="23" customWidth="1"/>
    <col min="11" max="11" width="12" style="23" customWidth="1"/>
    <col min="12" max="12" width="1.6640625" style="23" customWidth="1"/>
    <col min="13" max="16384" width="9.109375" style="23"/>
  </cols>
  <sheetData>
    <row r="1" spans="2:12">
      <c r="B1" s="184" t="str">
        <f>'a. Admin Personnel'!D4</f>
        <v>DE Health and Social Services</v>
      </c>
      <c r="C1" s="184"/>
      <c r="D1" s="184"/>
      <c r="E1" s="184"/>
      <c r="F1" s="184"/>
      <c r="G1" s="184"/>
      <c r="H1" s="184"/>
      <c r="I1" s="184"/>
      <c r="J1" s="184"/>
      <c r="K1" s="184"/>
      <c r="L1" s="184"/>
    </row>
    <row r="2" spans="2:12" ht="3.75" customHeight="1">
      <c r="B2" s="22"/>
      <c r="C2" s="29"/>
      <c r="D2" s="22"/>
      <c r="E2" s="22"/>
      <c r="F2" s="22"/>
      <c r="G2" s="22"/>
      <c r="H2" s="22"/>
      <c r="I2" s="22"/>
      <c r="J2" s="22"/>
      <c r="K2" s="22"/>
      <c r="L2" s="22"/>
    </row>
    <row r="3" spans="2:12" ht="15.6">
      <c r="B3" s="22"/>
      <c r="C3" s="160" t="s">
        <v>31</v>
      </c>
      <c r="D3" s="160"/>
      <c r="E3" s="160"/>
      <c r="F3" s="160"/>
      <c r="G3" s="160"/>
      <c r="H3" s="160"/>
      <c r="I3" s="160"/>
      <c r="J3" s="160"/>
      <c r="K3" s="160"/>
      <c r="L3" s="22"/>
    </row>
    <row r="4" spans="2:12" s="30" customFormat="1" ht="7.8">
      <c r="B4" s="29"/>
      <c r="C4" s="181" t="s">
        <v>43</v>
      </c>
      <c r="D4" s="182"/>
      <c r="E4" s="26" t="s">
        <v>44</v>
      </c>
      <c r="F4" s="26" t="s">
        <v>45</v>
      </c>
      <c r="G4" s="26" t="s">
        <v>46</v>
      </c>
      <c r="H4" s="181" t="s">
        <v>47</v>
      </c>
      <c r="I4" s="182"/>
      <c r="J4" s="181" t="s">
        <v>54</v>
      </c>
      <c r="K4" s="182"/>
      <c r="L4" s="29"/>
    </row>
    <row r="5" spans="2:12" s="34" customFormat="1" ht="25.5" customHeight="1">
      <c r="B5" s="33"/>
      <c r="C5" s="198" t="s">
        <v>12</v>
      </c>
      <c r="D5" s="198"/>
      <c r="E5" s="24" t="s">
        <v>50</v>
      </c>
      <c r="F5" s="25" t="s">
        <v>18</v>
      </c>
      <c r="G5" s="25" t="s">
        <v>48</v>
      </c>
      <c r="H5" s="185" t="s">
        <v>33</v>
      </c>
      <c r="I5" s="185"/>
      <c r="J5" s="185" t="s">
        <v>16</v>
      </c>
      <c r="K5" s="185"/>
      <c r="L5" s="33"/>
    </row>
    <row r="6" spans="2:12">
      <c r="B6" s="22"/>
      <c r="C6" s="50" t="s">
        <v>0</v>
      </c>
      <c r="D6" s="113"/>
      <c r="E6" s="66"/>
      <c r="F6" s="61"/>
      <c r="G6" s="16"/>
      <c r="H6" s="3"/>
      <c r="I6" s="62"/>
      <c r="J6" s="3" t="s">
        <v>19</v>
      </c>
      <c r="K6" s="63"/>
      <c r="L6" s="22"/>
    </row>
    <row r="7" spans="2:12">
      <c r="B7" s="22"/>
      <c r="C7" s="50" t="s">
        <v>1</v>
      </c>
      <c r="D7" s="113"/>
      <c r="E7" s="66"/>
      <c r="F7" s="61"/>
      <c r="G7" s="16"/>
      <c r="H7" s="3"/>
      <c r="I7" s="62"/>
      <c r="J7" s="3"/>
      <c r="K7" s="63"/>
      <c r="L7" s="22"/>
    </row>
    <row r="8" spans="2:12">
      <c r="B8" s="22"/>
      <c r="C8" s="50" t="s">
        <v>2</v>
      </c>
      <c r="D8" s="152"/>
      <c r="E8" s="66"/>
      <c r="F8" s="61"/>
      <c r="G8" s="16"/>
      <c r="H8" s="3"/>
      <c r="I8" s="62"/>
      <c r="J8" s="3"/>
      <c r="K8" s="63"/>
      <c r="L8" s="22"/>
    </row>
    <row r="9" spans="2:12">
      <c r="B9" s="22"/>
      <c r="C9" s="50" t="s">
        <v>3</v>
      </c>
      <c r="D9" s="77"/>
      <c r="E9" s="66"/>
      <c r="F9" s="61"/>
      <c r="G9" s="16"/>
      <c r="H9" s="3"/>
      <c r="I9" s="62"/>
      <c r="J9" s="3"/>
      <c r="K9" s="63"/>
      <c r="L9" s="22"/>
    </row>
    <row r="10" spans="2:12">
      <c r="B10" s="22"/>
      <c r="C10" s="50" t="s">
        <v>4</v>
      </c>
      <c r="D10" s="31"/>
      <c r="E10" s="66"/>
      <c r="F10" s="61"/>
      <c r="G10" s="16"/>
      <c r="H10" s="3"/>
      <c r="I10" s="62"/>
      <c r="J10" s="3"/>
      <c r="K10" s="63">
        <f>E10*F10*I10</f>
        <v>0</v>
      </c>
      <c r="L10" s="22"/>
    </row>
    <row r="11" spans="2:12">
      <c r="B11" s="22"/>
      <c r="C11" s="50" t="s">
        <v>5</v>
      </c>
      <c r="D11" s="31"/>
      <c r="E11" s="66"/>
      <c r="F11" s="61"/>
      <c r="G11" s="16"/>
      <c r="H11" s="3"/>
      <c r="I11" s="62"/>
      <c r="J11" s="3"/>
      <c r="K11" s="63"/>
      <c r="L11" s="22"/>
    </row>
    <row r="12" spans="2:12">
      <c r="B12" s="22"/>
      <c r="C12" s="50" t="s">
        <v>6</v>
      </c>
      <c r="D12" s="31"/>
      <c r="E12" s="66"/>
      <c r="F12" s="61"/>
      <c r="G12" s="16"/>
      <c r="H12" s="3"/>
      <c r="I12" s="62"/>
      <c r="J12" s="3"/>
      <c r="K12" s="63">
        <f>E12*F12*I12</f>
        <v>0</v>
      </c>
      <c r="L12" s="22"/>
    </row>
    <row r="13" spans="2:12">
      <c r="B13" s="22"/>
      <c r="C13" s="50" t="s">
        <v>7</v>
      </c>
      <c r="D13" s="31"/>
      <c r="E13" s="66"/>
      <c r="F13" s="61"/>
      <c r="G13" s="16"/>
      <c r="H13" s="3"/>
      <c r="I13" s="62"/>
      <c r="J13" s="3"/>
      <c r="K13" s="63">
        <f>E13*F13*I13</f>
        <v>0</v>
      </c>
      <c r="L13" s="22"/>
    </row>
    <row r="14" spans="2:12">
      <c r="B14" s="22"/>
      <c r="C14" s="50" t="s">
        <v>8</v>
      </c>
      <c r="D14" s="31"/>
      <c r="E14" s="66"/>
      <c r="F14" s="61"/>
      <c r="G14" s="16"/>
      <c r="H14" s="3"/>
      <c r="I14" s="62"/>
      <c r="J14" s="3"/>
      <c r="K14" s="63">
        <f t="shared" ref="K14:K25" si="0">E14*F14*I14</f>
        <v>0</v>
      </c>
      <c r="L14" s="22"/>
    </row>
    <row r="15" spans="2:12">
      <c r="B15" s="22"/>
      <c r="C15" s="50" t="s">
        <v>9</v>
      </c>
      <c r="D15" s="31"/>
      <c r="E15" s="66"/>
      <c r="F15" s="61"/>
      <c r="G15" s="16"/>
      <c r="H15" s="3"/>
      <c r="I15" s="62"/>
      <c r="J15" s="3"/>
      <c r="K15" s="63">
        <f t="shared" si="0"/>
        <v>0</v>
      </c>
      <c r="L15" s="22"/>
    </row>
    <row r="16" spans="2:12">
      <c r="B16" s="22"/>
      <c r="C16" s="50" t="s">
        <v>10</v>
      </c>
      <c r="D16" s="31"/>
      <c r="E16" s="66">
        <v>0</v>
      </c>
      <c r="F16" s="61"/>
      <c r="G16" s="16"/>
      <c r="H16" s="3"/>
      <c r="I16" s="62"/>
      <c r="J16" s="3"/>
      <c r="K16" s="63">
        <f t="shared" si="0"/>
        <v>0</v>
      </c>
      <c r="L16" s="22"/>
    </row>
    <row r="17" spans="2:12">
      <c r="B17" s="22"/>
      <c r="C17" s="50" t="s">
        <v>20</v>
      </c>
      <c r="D17" s="31"/>
      <c r="E17" s="66">
        <v>0</v>
      </c>
      <c r="F17" s="61"/>
      <c r="G17" s="16"/>
      <c r="H17" s="3"/>
      <c r="I17" s="62"/>
      <c r="J17" s="3"/>
      <c r="K17" s="63">
        <f t="shared" si="0"/>
        <v>0</v>
      </c>
      <c r="L17" s="22"/>
    </row>
    <row r="18" spans="2:12">
      <c r="B18" s="22"/>
      <c r="C18" s="50" t="s">
        <v>21</v>
      </c>
      <c r="D18" s="31"/>
      <c r="E18" s="66">
        <v>0</v>
      </c>
      <c r="F18" s="61"/>
      <c r="G18" s="16"/>
      <c r="H18" s="3"/>
      <c r="I18" s="62"/>
      <c r="J18" s="3"/>
      <c r="K18" s="63">
        <f t="shared" si="0"/>
        <v>0</v>
      </c>
      <c r="L18" s="22"/>
    </row>
    <row r="19" spans="2:12">
      <c r="B19" s="22"/>
      <c r="C19" s="50" t="s">
        <v>22</v>
      </c>
      <c r="D19" s="31"/>
      <c r="E19" s="66">
        <v>0</v>
      </c>
      <c r="F19" s="61"/>
      <c r="G19" s="16"/>
      <c r="H19" s="3"/>
      <c r="I19" s="62"/>
      <c r="J19" s="3"/>
      <c r="K19" s="63">
        <f t="shared" si="0"/>
        <v>0</v>
      </c>
      <c r="L19" s="22"/>
    </row>
    <row r="20" spans="2:12">
      <c r="B20" s="22"/>
      <c r="C20" s="50" t="s">
        <v>22</v>
      </c>
      <c r="D20" s="31"/>
      <c r="E20" s="66">
        <v>0</v>
      </c>
      <c r="F20" s="61"/>
      <c r="G20" s="16"/>
      <c r="H20" s="3"/>
      <c r="I20" s="62"/>
      <c r="J20" s="3"/>
      <c r="K20" s="63">
        <f t="shared" si="0"/>
        <v>0</v>
      </c>
      <c r="L20" s="22"/>
    </row>
    <row r="21" spans="2:12">
      <c r="B21" s="22"/>
      <c r="C21" s="50" t="s">
        <v>24</v>
      </c>
      <c r="D21" s="31"/>
      <c r="E21" s="66">
        <v>0</v>
      </c>
      <c r="F21" s="61"/>
      <c r="G21" s="16"/>
      <c r="H21" s="3"/>
      <c r="I21" s="62"/>
      <c r="J21" s="3"/>
      <c r="K21" s="63">
        <f t="shared" si="0"/>
        <v>0</v>
      </c>
      <c r="L21" s="22"/>
    </row>
    <row r="22" spans="2:12">
      <c r="B22" s="22"/>
      <c r="C22" s="50" t="s">
        <v>25</v>
      </c>
      <c r="D22" s="31"/>
      <c r="E22" s="66">
        <v>0</v>
      </c>
      <c r="F22" s="61"/>
      <c r="G22" s="16"/>
      <c r="H22" s="3"/>
      <c r="I22" s="62"/>
      <c r="J22" s="3"/>
      <c r="K22" s="63">
        <f t="shared" si="0"/>
        <v>0</v>
      </c>
      <c r="L22" s="22"/>
    </row>
    <row r="23" spans="2:12">
      <c r="B23" s="22"/>
      <c r="C23" s="50" t="s">
        <v>26</v>
      </c>
      <c r="D23" s="31"/>
      <c r="E23" s="66">
        <v>0</v>
      </c>
      <c r="F23" s="61"/>
      <c r="G23" s="16"/>
      <c r="H23" s="3"/>
      <c r="I23" s="62"/>
      <c r="J23" s="3"/>
      <c r="K23" s="63">
        <f t="shared" si="0"/>
        <v>0</v>
      </c>
      <c r="L23" s="22"/>
    </row>
    <row r="24" spans="2:12">
      <c r="B24" s="22"/>
      <c r="C24" s="50" t="s">
        <v>27</v>
      </c>
      <c r="D24" s="31"/>
      <c r="E24" s="66">
        <v>0</v>
      </c>
      <c r="F24" s="61"/>
      <c r="G24" s="16"/>
      <c r="H24" s="3"/>
      <c r="I24" s="62"/>
      <c r="J24" s="3"/>
      <c r="K24" s="63">
        <f t="shared" si="0"/>
        <v>0</v>
      </c>
      <c r="L24" s="22"/>
    </row>
    <row r="25" spans="2:12">
      <c r="B25" s="22"/>
      <c r="C25" s="50" t="s">
        <v>28</v>
      </c>
      <c r="D25" s="31"/>
      <c r="E25" s="66">
        <v>0</v>
      </c>
      <c r="F25" s="61"/>
      <c r="G25" s="16"/>
      <c r="H25" s="3"/>
      <c r="I25" s="62"/>
      <c r="J25" s="3"/>
      <c r="K25" s="63">
        <f t="shared" si="0"/>
        <v>0</v>
      </c>
      <c r="L25" s="22"/>
    </row>
    <row r="26" spans="2:12" ht="15.6">
      <c r="B26" s="22"/>
      <c r="C26" s="29"/>
      <c r="D26" s="170" t="s">
        <v>13</v>
      </c>
      <c r="E26" s="170"/>
      <c r="F26" s="170"/>
      <c r="G26" s="170"/>
      <c r="H26" s="170"/>
      <c r="I26" s="170"/>
      <c r="J26" s="3" t="s">
        <v>19</v>
      </c>
      <c r="K26" s="63">
        <f>SUM(K6:K25)</f>
        <v>0</v>
      </c>
      <c r="L26" s="22"/>
    </row>
    <row r="27" spans="2:12" ht="3.75" customHeight="1">
      <c r="B27" s="22"/>
      <c r="C27" s="29"/>
      <c r="D27" s="22"/>
      <c r="E27" s="22"/>
      <c r="F27" s="22"/>
      <c r="G27" s="22"/>
      <c r="H27" s="22"/>
      <c r="I27" s="22"/>
      <c r="J27" s="22"/>
      <c r="K27" s="22"/>
      <c r="L27" s="22"/>
    </row>
    <row r="28" spans="2:12">
      <c r="B28" s="22"/>
      <c r="C28" s="22"/>
      <c r="D28" s="22"/>
      <c r="E28" s="22"/>
      <c r="F28" s="22"/>
      <c r="G28" s="22"/>
      <c r="H28" s="22"/>
      <c r="I28" s="22"/>
      <c r="J28" s="22"/>
      <c r="K28" s="22"/>
      <c r="L28" s="22"/>
    </row>
    <row r="29" spans="2:12" ht="15.6">
      <c r="B29" s="22"/>
      <c r="C29" s="160" t="s">
        <v>58</v>
      </c>
      <c r="D29" s="160"/>
      <c r="E29" s="160"/>
      <c r="F29" s="160"/>
      <c r="G29" s="160"/>
      <c r="H29" s="160"/>
      <c r="I29" s="160"/>
      <c r="J29" s="160"/>
      <c r="K29" s="160"/>
      <c r="L29" s="22"/>
    </row>
    <row r="30" spans="2:12">
      <c r="B30" s="22"/>
      <c r="C30" s="189"/>
      <c r="D30" s="190"/>
      <c r="E30" s="190"/>
      <c r="F30" s="190"/>
      <c r="G30" s="190"/>
      <c r="H30" s="190"/>
      <c r="I30" s="190"/>
      <c r="J30" s="190"/>
      <c r="K30" s="191"/>
      <c r="L30" s="22"/>
    </row>
    <row r="31" spans="2:12">
      <c r="B31" s="22"/>
      <c r="C31" s="192"/>
      <c r="D31" s="193"/>
      <c r="E31" s="193"/>
      <c r="F31" s="193"/>
      <c r="G31" s="193"/>
      <c r="H31" s="193"/>
      <c r="I31" s="193"/>
      <c r="J31" s="193"/>
      <c r="K31" s="194"/>
      <c r="L31" s="22"/>
    </row>
    <row r="32" spans="2:12">
      <c r="B32" s="22"/>
      <c r="C32" s="192"/>
      <c r="D32" s="193"/>
      <c r="E32" s="193"/>
      <c r="F32" s="193"/>
      <c r="G32" s="193"/>
      <c r="H32" s="193"/>
      <c r="I32" s="193"/>
      <c r="J32" s="193"/>
      <c r="K32" s="194"/>
      <c r="L32" s="22"/>
    </row>
    <row r="33" spans="2:12">
      <c r="B33" s="22"/>
      <c r="C33" s="192"/>
      <c r="D33" s="193"/>
      <c r="E33" s="193"/>
      <c r="F33" s="193"/>
      <c r="G33" s="193"/>
      <c r="H33" s="193"/>
      <c r="I33" s="193"/>
      <c r="J33" s="193"/>
      <c r="K33" s="194"/>
      <c r="L33" s="22"/>
    </row>
    <row r="34" spans="2:12">
      <c r="B34" s="22"/>
      <c r="C34" s="192"/>
      <c r="D34" s="193"/>
      <c r="E34" s="193"/>
      <c r="F34" s="193"/>
      <c r="G34" s="193"/>
      <c r="H34" s="193"/>
      <c r="I34" s="193"/>
      <c r="J34" s="193"/>
      <c r="K34" s="194"/>
      <c r="L34" s="22"/>
    </row>
    <row r="35" spans="2:12">
      <c r="B35" s="22"/>
      <c r="C35" s="192"/>
      <c r="D35" s="193"/>
      <c r="E35" s="193"/>
      <c r="F35" s="193"/>
      <c r="G35" s="193"/>
      <c r="H35" s="193"/>
      <c r="I35" s="193"/>
      <c r="J35" s="193"/>
      <c r="K35" s="194"/>
      <c r="L35" s="22"/>
    </row>
    <row r="36" spans="2:12">
      <c r="B36" s="22"/>
      <c r="C36" s="192"/>
      <c r="D36" s="193"/>
      <c r="E36" s="193"/>
      <c r="F36" s="193"/>
      <c r="G36" s="193"/>
      <c r="H36" s="193"/>
      <c r="I36" s="193"/>
      <c r="J36" s="193"/>
      <c r="K36" s="194"/>
      <c r="L36" s="22"/>
    </row>
    <row r="37" spans="2:12">
      <c r="B37" s="22"/>
      <c r="C37" s="192"/>
      <c r="D37" s="193"/>
      <c r="E37" s="193"/>
      <c r="F37" s="193"/>
      <c r="G37" s="193"/>
      <c r="H37" s="193"/>
      <c r="I37" s="193"/>
      <c r="J37" s="193"/>
      <c r="K37" s="194"/>
      <c r="L37" s="22"/>
    </row>
    <row r="38" spans="2:12">
      <c r="B38" s="22"/>
      <c r="C38" s="192"/>
      <c r="D38" s="193"/>
      <c r="E38" s="193"/>
      <c r="F38" s="193"/>
      <c r="G38" s="193"/>
      <c r="H38" s="193"/>
      <c r="I38" s="193"/>
      <c r="J38" s="193"/>
      <c r="K38" s="194"/>
      <c r="L38" s="22"/>
    </row>
    <row r="39" spans="2:12">
      <c r="B39" s="22"/>
      <c r="C39" s="192"/>
      <c r="D39" s="193"/>
      <c r="E39" s="193"/>
      <c r="F39" s="193"/>
      <c r="G39" s="193"/>
      <c r="H39" s="193"/>
      <c r="I39" s="193"/>
      <c r="J39" s="193"/>
      <c r="K39" s="194"/>
      <c r="L39" s="22"/>
    </row>
    <row r="40" spans="2:12">
      <c r="B40" s="22"/>
      <c r="C40" s="192"/>
      <c r="D40" s="193"/>
      <c r="E40" s="193"/>
      <c r="F40" s="193"/>
      <c r="G40" s="193"/>
      <c r="H40" s="193"/>
      <c r="I40" s="193"/>
      <c r="J40" s="193"/>
      <c r="K40" s="194"/>
      <c r="L40" s="22"/>
    </row>
    <row r="41" spans="2:12">
      <c r="B41" s="22"/>
      <c r="C41" s="192"/>
      <c r="D41" s="193"/>
      <c r="E41" s="193"/>
      <c r="F41" s="193"/>
      <c r="G41" s="193"/>
      <c r="H41" s="193"/>
      <c r="I41" s="193"/>
      <c r="J41" s="193"/>
      <c r="K41" s="194"/>
      <c r="L41" s="22"/>
    </row>
    <row r="42" spans="2:12">
      <c r="B42" s="22"/>
      <c r="C42" s="192"/>
      <c r="D42" s="193"/>
      <c r="E42" s="193"/>
      <c r="F42" s="193"/>
      <c r="G42" s="193"/>
      <c r="H42" s="193"/>
      <c r="I42" s="193"/>
      <c r="J42" s="193"/>
      <c r="K42" s="194"/>
      <c r="L42" s="22"/>
    </row>
    <row r="43" spans="2:12">
      <c r="B43" s="22"/>
      <c r="C43" s="192"/>
      <c r="D43" s="193"/>
      <c r="E43" s="193"/>
      <c r="F43" s="193"/>
      <c r="G43" s="193"/>
      <c r="H43" s="193"/>
      <c r="I43" s="193"/>
      <c r="J43" s="193"/>
      <c r="K43" s="194"/>
      <c r="L43" s="22"/>
    </row>
    <row r="44" spans="2:12">
      <c r="B44" s="22"/>
      <c r="C44" s="192"/>
      <c r="D44" s="193"/>
      <c r="E44" s="193"/>
      <c r="F44" s="193"/>
      <c r="G44" s="193"/>
      <c r="H44" s="193"/>
      <c r="I44" s="193"/>
      <c r="J44" s="193"/>
      <c r="K44" s="194"/>
      <c r="L44" s="22"/>
    </row>
    <row r="45" spans="2:12">
      <c r="B45" s="22"/>
      <c r="C45" s="192"/>
      <c r="D45" s="193"/>
      <c r="E45" s="193"/>
      <c r="F45" s="193"/>
      <c r="G45" s="193"/>
      <c r="H45" s="193"/>
      <c r="I45" s="193"/>
      <c r="J45" s="193"/>
      <c r="K45" s="194"/>
      <c r="L45" s="22"/>
    </row>
    <row r="46" spans="2:12">
      <c r="B46" s="22"/>
      <c r="C46" s="192"/>
      <c r="D46" s="193"/>
      <c r="E46" s="193"/>
      <c r="F46" s="193"/>
      <c r="G46" s="193"/>
      <c r="H46" s="193"/>
      <c r="I46" s="193"/>
      <c r="J46" s="193"/>
      <c r="K46" s="194"/>
      <c r="L46" s="22"/>
    </row>
    <row r="47" spans="2:12">
      <c r="B47" s="22"/>
      <c r="C47" s="192"/>
      <c r="D47" s="193"/>
      <c r="E47" s="193"/>
      <c r="F47" s="193"/>
      <c r="G47" s="193"/>
      <c r="H47" s="193"/>
      <c r="I47" s="193"/>
      <c r="J47" s="193"/>
      <c r="K47" s="194"/>
      <c r="L47" s="22"/>
    </row>
    <row r="48" spans="2:12">
      <c r="B48" s="22"/>
      <c r="C48" s="192"/>
      <c r="D48" s="193"/>
      <c r="E48" s="193"/>
      <c r="F48" s="193"/>
      <c r="G48" s="193"/>
      <c r="H48" s="193"/>
      <c r="I48" s="193"/>
      <c r="J48" s="193"/>
      <c r="K48" s="194"/>
      <c r="L48" s="22"/>
    </row>
    <row r="49" spans="2:12">
      <c r="B49" s="22"/>
      <c r="C49" s="195"/>
      <c r="D49" s="196"/>
      <c r="E49" s="196"/>
      <c r="F49" s="196"/>
      <c r="G49" s="196"/>
      <c r="H49" s="196"/>
      <c r="I49" s="196"/>
      <c r="J49" s="196"/>
      <c r="K49" s="197"/>
      <c r="L49" s="22"/>
    </row>
    <row r="50" spans="2:12">
      <c r="B50" s="22"/>
      <c r="C50" s="22"/>
      <c r="D50" s="22"/>
      <c r="E50" s="22"/>
      <c r="F50" s="22"/>
      <c r="G50" s="22"/>
      <c r="H50" s="22"/>
      <c r="I50" s="22"/>
      <c r="J50" s="22"/>
      <c r="K50" s="22"/>
      <c r="L50" s="22"/>
    </row>
  </sheetData>
  <sheetProtection selectLockedCells="1"/>
  <mergeCells count="11">
    <mergeCell ref="B1:L1"/>
    <mergeCell ref="C3:K3"/>
    <mergeCell ref="C4:D4"/>
    <mergeCell ref="H4:I4"/>
    <mergeCell ref="J4:K4"/>
    <mergeCell ref="C29:K29"/>
    <mergeCell ref="C30:K49"/>
    <mergeCell ref="C5:D5"/>
    <mergeCell ref="H5:I5"/>
    <mergeCell ref="J5:K5"/>
    <mergeCell ref="D26:I26"/>
  </mergeCells>
  <phoneticPr fontId="0" type="noConversion"/>
  <conditionalFormatting sqref="E6:F25">
    <cfRule type="cellIs" dxfId="1" priority="1" stopIfTrue="1" operator="notBetween">
      <formula>0</formula>
      <formula>1000000000</formula>
    </cfRule>
  </conditionalFormatting>
  <dataValidations count="6">
    <dataValidation allowBlank="1" showInputMessage="1" showErrorMessage="1" promptTitle="Budget Narrative" prompt="Provide an explanation or justification for the amounts entered in the table above.  See Proposal Guide, section 6 for details and examples of the budget narratives." sqref="C30:K49"/>
    <dataValidation type="list" allowBlank="1" showInputMessage="1" showErrorMessage="1" promptTitle="Unit Type" prompt="From the drop-down menu, choose the unit type to be used for the calculation." sqref="G6:G25">
      <formula1>"Item/s,Miles,Month/s,Day/s,Trip/s"</formula1>
    </dataValidation>
    <dataValidation type="textLength" operator="lessThanOrEqual" allowBlank="1" showInputMessage="1" showErrorMessage="1" promptTitle="Travel Item" prompt="Enter in a brief description of the travel item to be charged to the grant.  Remember, travel for contracted employees is NOT entered here.  Enter contracted travel under Contractual (f.).  You are limited to 35 characters in this cell." sqref="D6:D7 D10:D25">
      <formula1>35</formula1>
    </dataValidation>
    <dataValidation type="whole" allowBlank="1" showInputMessage="1" showErrorMessage="1" promptTitle="# of Units for Year" prompt="Enter in the number of units estimated to be charged to the grant per Traveler (Staff) for the year." sqref="F6:F25">
      <formula1>0</formula1>
      <formula2>9999999</formula2>
    </dataValidation>
    <dataValidation type="decimal" allowBlank="1" showInputMessage="1" showErrorMessage="1" promptTitle="Cost Per Traveler (Staff)" prompt="Enter the cost of the travel item per staff here.  If you are using mileage calculations enter in the cost per mile here." sqref="I6:I25">
      <formula1>0</formula1>
      <formula2>100000</formula2>
    </dataValidation>
    <dataValidation allowBlank="1" showInputMessage="1" showErrorMessage="1" promptTitle="# of Travelers (Staff)" prompt="Enter in the number of staff who will charge this type of travel." sqref="E6:E25"/>
  </dataValidations>
  <printOptions horizontalCentered="1"/>
  <pageMargins left="0.75" right="0.75" top="1" bottom="1" header="1" footer="0.5"/>
  <pageSetup orientation="portrait" r:id="rId1"/>
  <headerFooter alignWithMargins="0">
    <oddFooter>&amp;Cc. OEC Travel Training</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B1:K50"/>
  <sheetViews>
    <sheetView showGridLines="0" showRowColHeaders="0" showZeros="0" showOutlineSymbols="0" zoomScale="75" zoomScaleNormal="75" workbookViewId="0">
      <selection activeCell="C30" sqref="C30:J45"/>
    </sheetView>
  </sheetViews>
  <sheetFormatPr defaultColWidth="9.109375" defaultRowHeight="13.2"/>
  <cols>
    <col min="1" max="1" width="9.109375" style="23"/>
    <col min="2" max="2" width="1.6640625" style="23" customWidth="1"/>
    <col min="3" max="3" width="2.6640625" style="30" bestFit="1" customWidth="1"/>
    <col min="4" max="4" width="37.88671875" style="23" customWidth="1"/>
    <col min="5" max="5" width="8" style="23" customWidth="1"/>
    <col min="6" max="6" width="8.88671875" style="23" customWidth="1"/>
    <col min="7" max="7" width="1.6640625" style="23" customWidth="1"/>
    <col min="8" max="8" width="12.6640625" style="23" customWidth="1"/>
    <col min="9" max="9" width="2.44140625" style="23" customWidth="1"/>
    <col min="10" max="10" width="12.6640625" style="23" customWidth="1"/>
    <col min="11" max="11" width="1.6640625" style="23" customWidth="1"/>
    <col min="12" max="16384" width="9.109375" style="23"/>
  </cols>
  <sheetData>
    <row r="1" spans="2:11">
      <c r="B1" s="184" t="str">
        <f>'a. Admin Personnel'!D4</f>
        <v>DE Health and Social Services</v>
      </c>
      <c r="C1" s="184"/>
      <c r="D1" s="184"/>
      <c r="E1" s="184"/>
      <c r="F1" s="184"/>
      <c r="G1" s="184"/>
      <c r="H1" s="184"/>
      <c r="I1" s="184"/>
      <c r="J1" s="184"/>
      <c r="K1" s="184"/>
    </row>
    <row r="2" spans="2:11" ht="3.75" customHeight="1">
      <c r="B2" s="22"/>
      <c r="C2" s="29"/>
      <c r="D2" s="22"/>
      <c r="E2" s="22"/>
      <c r="F2" s="22"/>
      <c r="G2" s="22"/>
      <c r="H2" s="22"/>
      <c r="I2" s="22"/>
      <c r="J2" s="22"/>
      <c r="K2" s="22"/>
    </row>
    <row r="3" spans="2:11" ht="30" customHeight="1">
      <c r="B3" s="22"/>
      <c r="C3" s="199" t="s">
        <v>59</v>
      </c>
      <c r="D3" s="160"/>
      <c r="E3" s="160"/>
      <c r="F3" s="160"/>
      <c r="G3" s="160"/>
      <c r="H3" s="160"/>
      <c r="I3" s="160"/>
      <c r="J3" s="160"/>
      <c r="K3" s="22"/>
    </row>
    <row r="4" spans="2:11" s="30" customFormat="1" ht="7.8">
      <c r="B4" s="29"/>
      <c r="C4" s="181" t="s">
        <v>43</v>
      </c>
      <c r="D4" s="182"/>
      <c r="E4" s="26" t="s">
        <v>44</v>
      </c>
      <c r="F4" s="26" t="s">
        <v>45</v>
      </c>
      <c r="G4" s="181" t="s">
        <v>46</v>
      </c>
      <c r="H4" s="182"/>
      <c r="I4" s="181" t="s">
        <v>47</v>
      </c>
      <c r="J4" s="182"/>
      <c r="K4" s="29"/>
    </row>
    <row r="5" spans="2:11" s="34" customFormat="1" ht="26.4">
      <c r="B5" s="33"/>
      <c r="C5" s="198" t="s">
        <v>12</v>
      </c>
      <c r="D5" s="198"/>
      <c r="E5" s="24" t="s">
        <v>18</v>
      </c>
      <c r="F5" s="24" t="s">
        <v>48</v>
      </c>
      <c r="G5" s="185" t="s">
        <v>33</v>
      </c>
      <c r="H5" s="185"/>
      <c r="I5" s="185" t="s">
        <v>16</v>
      </c>
      <c r="J5" s="185"/>
      <c r="K5" s="33"/>
    </row>
    <row r="6" spans="2:11">
      <c r="B6" s="22"/>
      <c r="C6" s="50" t="s">
        <v>0</v>
      </c>
      <c r="D6" s="113"/>
      <c r="E6" s="53"/>
      <c r="F6" s="17"/>
      <c r="G6" s="3"/>
      <c r="H6" s="65"/>
      <c r="I6" s="19"/>
      <c r="J6" s="64"/>
      <c r="K6" s="22"/>
    </row>
    <row r="7" spans="2:11">
      <c r="B7" s="22"/>
      <c r="C7" s="50" t="s">
        <v>1</v>
      </c>
      <c r="D7" s="113"/>
      <c r="E7" s="53"/>
      <c r="F7" s="17"/>
      <c r="G7" s="3"/>
      <c r="H7" s="65"/>
      <c r="I7" s="19"/>
      <c r="J7" s="64"/>
      <c r="K7" s="22"/>
    </row>
    <row r="8" spans="2:11">
      <c r="B8" s="22"/>
      <c r="C8" s="50" t="s">
        <v>2</v>
      </c>
      <c r="D8" s="113"/>
      <c r="E8" s="53"/>
      <c r="F8" s="17"/>
      <c r="G8" s="3"/>
      <c r="H8" s="65"/>
      <c r="I8" s="19"/>
      <c r="J8" s="64"/>
      <c r="K8" s="22"/>
    </row>
    <row r="9" spans="2:11">
      <c r="B9" s="22"/>
      <c r="C9" s="50" t="s">
        <v>3</v>
      </c>
      <c r="D9" s="31"/>
      <c r="E9" s="53"/>
      <c r="F9" s="17"/>
      <c r="G9" s="3"/>
      <c r="H9" s="65"/>
      <c r="I9" s="19"/>
      <c r="J9" s="64"/>
      <c r="K9" s="22"/>
    </row>
    <row r="10" spans="2:11">
      <c r="B10" s="22"/>
      <c r="C10" s="50" t="s">
        <v>4</v>
      </c>
      <c r="D10" s="31"/>
      <c r="E10" s="53"/>
      <c r="F10" s="17"/>
      <c r="G10" s="3"/>
      <c r="H10" s="65"/>
      <c r="I10" s="19"/>
      <c r="J10" s="64"/>
      <c r="K10" s="22"/>
    </row>
    <row r="11" spans="2:11">
      <c r="B11" s="22"/>
      <c r="C11" s="50" t="s">
        <v>5</v>
      </c>
      <c r="D11" s="31"/>
      <c r="E11" s="53"/>
      <c r="F11" s="17"/>
      <c r="G11" s="3"/>
      <c r="H11" s="65"/>
      <c r="I11" s="19"/>
      <c r="J11" s="64"/>
      <c r="K11" s="22"/>
    </row>
    <row r="12" spans="2:11">
      <c r="B12" s="22"/>
      <c r="C12" s="50" t="s">
        <v>6</v>
      </c>
      <c r="D12" s="31"/>
      <c r="E12" s="53"/>
      <c r="F12" s="17"/>
      <c r="G12" s="3"/>
      <c r="H12" s="65"/>
      <c r="I12" s="19"/>
      <c r="J12" s="64"/>
      <c r="K12" s="22"/>
    </row>
    <row r="13" spans="2:11">
      <c r="B13" s="22"/>
      <c r="C13" s="50" t="s">
        <v>7</v>
      </c>
      <c r="D13" s="31"/>
      <c r="E13" s="53"/>
      <c r="F13" s="17"/>
      <c r="G13" s="3"/>
      <c r="H13" s="65"/>
      <c r="I13" s="19"/>
      <c r="J13" s="64"/>
      <c r="K13" s="22"/>
    </row>
    <row r="14" spans="2:11">
      <c r="B14" s="22"/>
      <c r="C14" s="50" t="s">
        <v>8</v>
      </c>
      <c r="D14" s="31"/>
      <c r="E14" s="53"/>
      <c r="F14" s="17"/>
      <c r="G14" s="3"/>
      <c r="H14" s="65"/>
      <c r="I14" s="19"/>
      <c r="J14" s="64"/>
      <c r="K14" s="22"/>
    </row>
    <row r="15" spans="2:11">
      <c r="B15" s="22"/>
      <c r="C15" s="50" t="s">
        <v>9</v>
      </c>
      <c r="D15" s="31"/>
      <c r="E15" s="53"/>
      <c r="F15" s="17"/>
      <c r="G15" s="3"/>
      <c r="H15" s="65"/>
      <c r="I15" s="19"/>
      <c r="J15" s="64"/>
      <c r="K15" s="22"/>
    </row>
    <row r="16" spans="2:11">
      <c r="B16" s="22"/>
      <c r="C16" s="50" t="s">
        <v>10</v>
      </c>
      <c r="D16" s="31"/>
      <c r="E16" s="53"/>
      <c r="F16" s="17"/>
      <c r="G16" s="3"/>
      <c r="H16" s="65"/>
      <c r="I16" s="19"/>
      <c r="J16" s="64"/>
      <c r="K16" s="22"/>
    </row>
    <row r="17" spans="2:11">
      <c r="B17" s="22"/>
      <c r="C17" s="50" t="s">
        <v>20</v>
      </c>
      <c r="D17" s="31"/>
      <c r="E17" s="53"/>
      <c r="F17" s="17"/>
      <c r="G17" s="3"/>
      <c r="H17" s="65"/>
      <c r="I17" s="19"/>
      <c r="J17" s="64"/>
      <c r="K17" s="22"/>
    </row>
    <row r="18" spans="2:11">
      <c r="B18" s="22"/>
      <c r="C18" s="50" t="s">
        <v>21</v>
      </c>
      <c r="D18" s="31"/>
      <c r="E18" s="53"/>
      <c r="F18" s="17"/>
      <c r="G18" s="3"/>
      <c r="H18" s="65"/>
      <c r="I18" s="19"/>
      <c r="J18" s="64"/>
      <c r="K18" s="22"/>
    </row>
    <row r="19" spans="2:11">
      <c r="B19" s="22"/>
      <c r="C19" s="50" t="s">
        <v>22</v>
      </c>
      <c r="D19" s="31"/>
      <c r="E19" s="53"/>
      <c r="F19" s="17"/>
      <c r="G19" s="3"/>
      <c r="H19" s="65"/>
      <c r="I19" s="19"/>
      <c r="J19" s="64"/>
      <c r="K19" s="22"/>
    </row>
    <row r="20" spans="2:11">
      <c r="B20" s="22"/>
      <c r="C20" s="50" t="s">
        <v>22</v>
      </c>
      <c r="D20" s="31"/>
      <c r="E20" s="53"/>
      <c r="F20" s="17"/>
      <c r="G20" s="3"/>
      <c r="H20" s="65"/>
      <c r="I20" s="19"/>
      <c r="J20" s="64"/>
      <c r="K20" s="22"/>
    </row>
    <row r="21" spans="2:11">
      <c r="B21" s="22"/>
      <c r="C21" s="50" t="s">
        <v>24</v>
      </c>
      <c r="D21" s="31"/>
      <c r="E21" s="53"/>
      <c r="F21" s="17"/>
      <c r="G21" s="3"/>
      <c r="H21" s="65"/>
      <c r="I21" s="19"/>
      <c r="J21" s="64"/>
      <c r="K21" s="22"/>
    </row>
    <row r="22" spans="2:11">
      <c r="B22" s="22"/>
      <c r="C22" s="50" t="s">
        <v>25</v>
      </c>
      <c r="D22" s="31"/>
      <c r="E22" s="53"/>
      <c r="F22" s="17"/>
      <c r="G22" s="3"/>
      <c r="H22" s="65"/>
      <c r="I22" s="19"/>
      <c r="J22" s="64">
        <f t="shared" ref="J22:J25" si="0">H22*E22</f>
        <v>0</v>
      </c>
      <c r="K22" s="22"/>
    </row>
    <row r="23" spans="2:11">
      <c r="B23" s="22"/>
      <c r="C23" s="50" t="s">
        <v>26</v>
      </c>
      <c r="D23" s="31"/>
      <c r="E23" s="53"/>
      <c r="F23" s="17"/>
      <c r="G23" s="3"/>
      <c r="H23" s="65"/>
      <c r="I23" s="19"/>
      <c r="J23" s="64">
        <f t="shared" si="0"/>
        <v>0</v>
      </c>
      <c r="K23" s="22"/>
    </row>
    <row r="24" spans="2:11">
      <c r="B24" s="22"/>
      <c r="C24" s="50" t="s">
        <v>27</v>
      </c>
      <c r="D24" s="31"/>
      <c r="E24" s="53"/>
      <c r="F24" s="17"/>
      <c r="G24" s="3"/>
      <c r="H24" s="65"/>
      <c r="I24" s="19"/>
      <c r="J24" s="64">
        <f t="shared" si="0"/>
        <v>0</v>
      </c>
      <c r="K24" s="22"/>
    </row>
    <row r="25" spans="2:11">
      <c r="B25" s="22"/>
      <c r="C25" s="50" t="s">
        <v>28</v>
      </c>
      <c r="D25" s="31"/>
      <c r="E25" s="53"/>
      <c r="F25" s="17"/>
      <c r="G25" s="3"/>
      <c r="H25" s="65"/>
      <c r="I25" s="19"/>
      <c r="J25" s="64">
        <f t="shared" si="0"/>
        <v>0</v>
      </c>
      <c r="K25" s="22"/>
    </row>
    <row r="26" spans="2:11" ht="15.6">
      <c r="B26" s="22"/>
      <c r="C26" s="29"/>
      <c r="D26" s="170" t="s">
        <v>14</v>
      </c>
      <c r="E26" s="170"/>
      <c r="F26" s="170"/>
      <c r="G26" s="170"/>
      <c r="H26" s="170"/>
      <c r="I26" s="3" t="s">
        <v>19</v>
      </c>
      <c r="J26" s="64">
        <f>SUM(J6:J25)</f>
        <v>0</v>
      </c>
      <c r="K26" s="22"/>
    </row>
    <row r="27" spans="2:11" ht="3.75" customHeight="1">
      <c r="B27" s="22"/>
      <c r="C27" s="29"/>
      <c r="D27" s="22"/>
      <c r="E27" s="22"/>
      <c r="F27" s="22"/>
      <c r="G27" s="22"/>
      <c r="H27" s="22"/>
      <c r="I27" s="22"/>
      <c r="J27" s="22"/>
      <c r="K27" s="22"/>
    </row>
    <row r="28" spans="2:11">
      <c r="B28" s="22"/>
      <c r="C28" s="22"/>
      <c r="D28" s="22"/>
      <c r="E28" s="22"/>
      <c r="F28" s="22"/>
      <c r="G28" s="22"/>
      <c r="H28" s="22"/>
      <c r="I28" s="22"/>
      <c r="J28" s="22"/>
      <c r="K28" s="22"/>
    </row>
    <row r="29" spans="2:11" ht="15.6">
      <c r="B29" s="22"/>
      <c r="C29" s="199" t="s">
        <v>60</v>
      </c>
      <c r="D29" s="160"/>
      <c r="E29" s="160"/>
      <c r="F29" s="160"/>
      <c r="G29" s="160"/>
      <c r="H29" s="160"/>
      <c r="I29" s="160"/>
      <c r="J29" s="160"/>
      <c r="K29" s="22"/>
    </row>
    <row r="30" spans="2:11">
      <c r="B30" s="22"/>
      <c r="C30" s="161"/>
      <c r="D30" s="162"/>
      <c r="E30" s="162"/>
      <c r="F30" s="162"/>
      <c r="G30" s="162"/>
      <c r="H30" s="162"/>
      <c r="I30" s="162"/>
      <c r="J30" s="163"/>
      <c r="K30" s="22"/>
    </row>
    <row r="31" spans="2:11">
      <c r="B31" s="22"/>
      <c r="C31" s="164"/>
      <c r="D31" s="165"/>
      <c r="E31" s="165"/>
      <c r="F31" s="165"/>
      <c r="G31" s="165"/>
      <c r="H31" s="165"/>
      <c r="I31" s="165"/>
      <c r="J31" s="166"/>
      <c r="K31" s="22"/>
    </row>
    <row r="32" spans="2:11">
      <c r="B32" s="22"/>
      <c r="C32" s="164"/>
      <c r="D32" s="165"/>
      <c r="E32" s="165"/>
      <c r="F32" s="165"/>
      <c r="G32" s="165"/>
      <c r="H32" s="165"/>
      <c r="I32" s="165"/>
      <c r="J32" s="166"/>
      <c r="K32" s="22"/>
    </row>
    <row r="33" spans="2:11">
      <c r="B33" s="22"/>
      <c r="C33" s="164"/>
      <c r="D33" s="165"/>
      <c r="E33" s="165"/>
      <c r="F33" s="165"/>
      <c r="G33" s="165"/>
      <c r="H33" s="165"/>
      <c r="I33" s="165"/>
      <c r="J33" s="166"/>
      <c r="K33" s="22"/>
    </row>
    <row r="34" spans="2:11">
      <c r="B34" s="22"/>
      <c r="C34" s="164"/>
      <c r="D34" s="165"/>
      <c r="E34" s="165"/>
      <c r="F34" s="165"/>
      <c r="G34" s="165"/>
      <c r="H34" s="165"/>
      <c r="I34" s="165"/>
      <c r="J34" s="166"/>
      <c r="K34" s="22"/>
    </row>
    <row r="35" spans="2:11">
      <c r="B35" s="22"/>
      <c r="C35" s="164"/>
      <c r="D35" s="165"/>
      <c r="E35" s="165"/>
      <c r="F35" s="165"/>
      <c r="G35" s="165"/>
      <c r="H35" s="165"/>
      <c r="I35" s="165"/>
      <c r="J35" s="166"/>
      <c r="K35" s="22"/>
    </row>
    <row r="36" spans="2:11">
      <c r="B36" s="22"/>
      <c r="C36" s="164"/>
      <c r="D36" s="165"/>
      <c r="E36" s="165"/>
      <c r="F36" s="165"/>
      <c r="G36" s="165"/>
      <c r="H36" s="165"/>
      <c r="I36" s="165"/>
      <c r="J36" s="166"/>
      <c r="K36" s="22"/>
    </row>
    <row r="37" spans="2:11">
      <c r="B37" s="22"/>
      <c r="C37" s="164"/>
      <c r="D37" s="165"/>
      <c r="E37" s="165"/>
      <c r="F37" s="165"/>
      <c r="G37" s="165"/>
      <c r="H37" s="165"/>
      <c r="I37" s="165"/>
      <c r="J37" s="166"/>
      <c r="K37" s="22"/>
    </row>
    <row r="38" spans="2:11">
      <c r="B38" s="22"/>
      <c r="C38" s="164"/>
      <c r="D38" s="165"/>
      <c r="E38" s="165"/>
      <c r="F38" s="165"/>
      <c r="G38" s="165"/>
      <c r="H38" s="165"/>
      <c r="I38" s="165"/>
      <c r="J38" s="166"/>
      <c r="K38" s="22"/>
    </row>
    <row r="39" spans="2:11">
      <c r="B39" s="22"/>
      <c r="C39" s="164"/>
      <c r="D39" s="165"/>
      <c r="E39" s="165"/>
      <c r="F39" s="165"/>
      <c r="G39" s="165"/>
      <c r="H39" s="165"/>
      <c r="I39" s="165"/>
      <c r="J39" s="166"/>
      <c r="K39" s="22"/>
    </row>
    <row r="40" spans="2:11">
      <c r="B40" s="22"/>
      <c r="C40" s="164"/>
      <c r="D40" s="165"/>
      <c r="E40" s="165"/>
      <c r="F40" s="165"/>
      <c r="G40" s="165"/>
      <c r="H40" s="165"/>
      <c r="I40" s="165"/>
      <c r="J40" s="166"/>
      <c r="K40" s="22"/>
    </row>
    <row r="41" spans="2:11">
      <c r="B41" s="22"/>
      <c r="C41" s="164"/>
      <c r="D41" s="165"/>
      <c r="E41" s="165"/>
      <c r="F41" s="165"/>
      <c r="G41" s="165"/>
      <c r="H41" s="165"/>
      <c r="I41" s="165"/>
      <c r="J41" s="166"/>
      <c r="K41" s="22"/>
    </row>
    <row r="42" spans="2:11">
      <c r="B42" s="22"/>
      <c r="C42" s="164"/>
      <c r="D42" s="165"/>
      <c r="E42" s="165"/>
      <c r="F42" s="165"/>
      <c r="G42" s="165"/>
      <c r="H42" s="165"/>
      <c r="I42" s="165"/>
      <c r="J42" s="166"/>
      <c r="K42" s="22"/>
    </row>
    <row r="43" spans="2:11">
      <c r="B43" s="22"/>
      <c r="C43" s="164"/>
      <c r="D43" s="165"/>
      <c r="E43" s="165"/>
      <c r="F43" s="165"/>
      <c r="G43" s="165"/>
      <c r="H43" s="165"/>
      <c r="I43" s="165"/>
      <c r="J43" s="166"/>
      <c r="K43" s="22"/>
    </row>
    <row r="44" spans="2:11">
      <c r="B44" s="22"/>
      <c r="C44" s="164"/>
      <c r="D44" s="165"/>
      <c r="E44" s="165"/>
      <c r="F44" s="165"/>
      <c r="G44" s="165"/>
      <c r="H44" s="165"/>
      <c r="I44" s="165"/>
      <c r="J44" s="166"/>
      <c r="K44" s="22"/>
    </row>
    <row r="45" spans="2:11">
      <c r="B45" s="22"/>
      <c r="C45" s="167"/>
      <c r="D45" s="168"/>
      <c r="E45" s="168"/>
      <c r="F45" s="168"/>
      <c r="G45" s="168"/>
      <c r="H45" s="168"/>
      <c r="I45" s="168"/>
      <c r="J45" s="169"/>
      <c r="K45" s="22"/>
    </row>
    <row r="46" spans="2:11">
      <c r="B46" s="22"/>
      <c r="C46" s="200"/>
      <c r="D46" s="162"/>
      <c r="E46" s="162"/>
      <c r="F46" s="162"/>
      <c r="G46" s="162"/>
      <c r="H46" s="162"/>
      <c r="I46" s="162"/>
      <c r="J46" s="163"/>
      <c r="K46" s="22"/>
    </row>
    <row r="47" spans="2:11">
      <c r="B47" s="22"/>
      <c r="C47" s="164"/>
      <c r="D47" s="165"/>
      <c r="E47" s="165"/>
      <c r="F47" s="165"/>
      <c r="G47" s="165"/>
      <c r="H47" s="165"/>
      <c r="I47" s="165"/>
      <c r="J47" s="166"/>
      <c r="K47" s="22"/>
    </row>
    <row r="48" spans="2:11">
      <c r="B48" s="22"/>
      <c r="C48" s="164"/>
      <c r="D48" s="165"/>
      <c r="E48" s="165"/>
      <c r="F48" s="165"/>
      <c r="G48" s="165"/>
      <c r="H48" s="165"/>
      <c r="I48" s="165"/>
      <c r="J48" s="166"/>
      <c r="K48" s="22"/>
    </row>
    <row r="49" spans="2:11">
      <c r="B49" s="22"/>
      <c r="C49" s="164"/>
      <c r="D49" s="165"/>
      <c r="E49" s="165"/>
      <c r="F49" s="165"/>
      <c r="G49" s="165"/>
      <c r="H49" s="165"/>
      <c r="I49" s="165"/>
      <c r="J49" s="166"/>
      <c r="K49" s="22"/>
    </row>
    <row r="50" spans="2:11">
      <c r="B50" s="22"/>
      <c r="C50" s="22"/>
      <c r="D50" s="22"/>
      <c r="E50" s="22"/>
      <c r="F50" s="22"/>
      <c r="G50" s="22"/>
      <c r="H50" s="22"/>
      <c r="I50" s="22"/>
      <c r="J50" s="22"/>
      <c r="K50" s="22"/>
    </row>
  </sheetData>
  <sheetProtection selectLockedCells="1"/>
  <dataConsolidate/>
  <mergeCells count="12">
    <mergeCell ref="C46:J49"/>
    <mergeCell ref="C5:D5"/>
    <mergeCell ref="G5:H5"/>
    <mergeCell ref="I5:J5"/>
    <mergeCell ref="D26:H26"/>
    <mergeCell ref="C29:J29"/>
    <mergeCell ref="C30:J45"/>
    <mergeCell ref="B1:K1"/>
    <mergeCell ref="C3:J3"/>
    <mergeCell ref="C4:D4"/>
    <mergeCell ref="G4:H4"/>
    <mergeCell ref="I4:J4"/>
  </mergeCells>
  <phoneticPr fontId="0" type="noConversion"/>
  <conditionalFormatting sqref="H6:H25">
    <cfRule type="cellIs" dxfId="0" priority="1" stopIfTrue="1" operator="greaterThan">
      <formula>4999</formula>
    </cfRule>
  </conditionalFormatting>
  <dataValidations count="5">
    <dataValidation allowBlank="1" showInputMessage="1" showErrorMessage="1" promptTitle="Budget Narrative" prompt="Provide an explanation or justification for the amounts entered in the table above.  See Proposal Guide, section 6 for details and examples of the budget narratives." sqref="C30:J49"/>
    <dataValidation type="textLength" operator="lessThan" allowBlank="1" showInputMessage="1" showErrorMessage="1" promptTitle="Item" prompt="Enter the name or type of item to be charged to the grant.  You are limited to 38 characters in this cell." sqref="D6:D25">
      <formula1>39</formula1>
    </dataValidation>
    <dataValidation type="whole" errorStyle="information" allowBlank="1" showInputMessage="1" showErrorMessage="1" promptTitle="# of Units" prompt="Enter in the number of units to be bought.  Units must be entered as whole numbers (no decimals!)." sqref="E6:E25">
      <formula1>0</formula1>
      <formula2>100000000000</formula2>
    </dataValidation>
    <dataValidation type="list" allowBlank="1" showInputMessage="1" showErrorMessage="1" promptTitle="Unit Type" prompt="From the drop-down menu, choose the unit type to be used for the calculation." sqref="F6:F25">
      <formula1>"Item/s,Case/s,Dozen,Box/s,Month/s,Other"</formula1>
    </dataValidation>
    <dataValidation allowBlank="1" showInputMessage="1" showErrorMessage="1" promptTitle="Cost Per Unit" prompt="Enter the cost per unit here." sqref="H6:H25"/>
  </dataValidations>
  <printOptions horizontalCentered="1"/>
  <pageMargins left="0.75" right="0.75" top="1" bottom="1" header="1" footer="0.5"/>
  <pageSetup orientation="portrait" r:id="rId1"/>
  <headerFooter alignWithMargins="0">
    <oddFooter>&amp;Cd. OEC Supplies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autoPageBreaks="0"/>
  </sheetPr>
  <dimension ref="B1:G50"/>
  <sheetViews>
    <sheetView showGridLines="0" showRowColHeaders="0" showZeros="0" showOutlineSymbols="0" zoomScale="75" zoomScaleNormal="75" workbookViewId="0">
      <selection activeCell="C30" sqref="C30:F49"/>
    </sheetView>
  </sheetViews>
  <sheetFormatPr defaultColWidth="9.109375" defaultRowHeight="13.2"/>
  <cols>
    <col min="1" max="1" width="9.109375" style="23"/>
    <col min="2" max="2" width="1.6640625" style="23" customWidth="1"/>
    <col min="3" max="3" width="2.6640625" style="30" bestFit="1" customWidth="1"/>
    <col min="4" max="4" width="69.109375" style="23" customWidth="1"/>
    <col min="5" max="5" width="1.6640625" style="23" customWidth="1"/>
    <col min="6" max="6" width="12.6640625" style="23" bestFit="1" customWidth="1"/>
    <col min="7" max="7" width="1.6640625" style="23" customWidth="1"/>
    <col min="8" max="16384" width="9.109375" style="23"/>
  </cols>
  <sheetData>
    <row r="1" spans="2:7">
      <c r="B1" s="184" t="str">
        <f>'a. Admin Personnel'!D4</f>
        <v>DE Health and Social Services</v>
      </c>
      <c r="C1" s="184"/>
      <c r="D1" s="184"/>
      <c r="E1" s="184"/>
      <c r="F1" s="184"/>
      <c r="G1" s="184"/>
    </row>
    <row r="2" spans="2:7" ht="3.75" customHeight="1">
      <c r="B2" s="22"/>
      <c r="C2" s="29"/>
      <c r="D2" s="22"/>
      <c r="E2" s="22"/>
      <c r="F2" s="22"/>
      <c r="G2" s="22"/>
    </row>
    <row r="3" spans="2:7" ht="15.6">
      <c r="B3" s="22"/>
      <c r="C3" s="160" t="s">
        <v>35</v>
      </c>
      <c r="D3" s="160"/>
      <c r="E3" s="160"/>
      <c r="F3" s="160"/>
      <c r="G3" s="22"/>
    </row>
    <row r="4" spans="2:7" s="30" customFormat="1" ht="7.8">
      <c r="B4" s="29"/>
      <c r="C4" s="181" t="s">
        <v>43</v>
      </c>
      <c r="D4" s="182"/>
      <c r="E4" s="181" t="s">
        <v>44</v>
      </c>
      <c r="F4" s="182"/>
      <c r="G4" s="29"/>
    </row>
    <row r="5" spans="2:7" s="34" customFormat="1" ht="25.5" customHeight="1">
      <c r="B5" s="33"/>
      <c r="C5" s="198" t="s">
        <v>34</v>
      </c>
      <c r="D5" s="198"/>
      <c r="E5" s="185" t="s">
        <v>16</v>
      </c>
      <c r="F5" s="185"/>
      <c r="G5" s="33"/>
    </row>
    <row r="6" spans="2:7">
      <c r="B6" s="22"/>
      <c r="C6" s="50" t="s">
        <v>0</v>
      </c>
      <c r="D6" s="113"/>
      <c r="E6" s="3" t="s">
        <v>19</v>
      </c>
      <c r="F6" s="55"/>
      <c r="G6" s="22"/>
    </row>
    <row r="7" spans="2:7">
      <c r="B7" s="22"/>
      <c r="C7" s="50" t="s">
        <v>1</v>
      </c>
      <c r="D7" s="113"/>
      <c r="E7" s="3"/>
      <c r="F7" s="55"/>
      <c r="G7" s="22"/>
    </row>
    <row r="8" spans="2:7">
      <c r="B8" s="22"/>
      <c r="C8" s="50" t="s">
        <v>2</v>
      </c>
      <c r="D8" s="113"/>
      <c r="E8" s="3"/>
      <c r="F8" s="55"/>
      <c r="G8" s="22"/>
    </row>
    <row r="9" spans="2:7">
      <c r="B9" s="22"/>
      <c r="C9" s="50" t="s">
        <v>3</v>
      </c>
      <c r="D9" s="113"/>
      <c r="E9" s="3"/>
      <c r="F9" s="55"/>
      <c r="G9" s="22"/>
    </row>
    <row r="10" spans="2:7">
      <c r="B10" s="22"/>
      <c r="C10" s="50" t="s">
        <v>4</v>
      </c>
      <c r="D10" s="31"/>
      <c r="E10" s="3"/>
      <c r="F10" s="55"/>
      <c r="G10" s="22"/>
    </row>
    <row r="11" spans="2:7">
      <c r="B11" s="22"/>
      <c r="C11" s="50" t="s">
        <v>5</v>
      </c>
      <c r="D11" s="31"/>
      <c r="E11" s="3"/>
      <c r="F11" s="55"/>
      <c r="G11" s="22"/>
    </row>
    <row r="12" spans="2:7">
      <c r="B12" s="22"/>
      <c r="C12" s="50" t="s">
        <v>6</v>
      </c>
      <c r="D12" s="31"/>
      <c r="E12" s="3"/>
      <c r="F12" s="55"/>
      <c r="G12" s="22"/>
    </row>
    <row r="13" spans="2:7">
      <c r="B13" s="22"/>
      <c r="C13" s="50" t="s">
        <v>7</v>
      </c>
      <c r="D13" s="31"/>
      <c r="E13" s="3"/>
      <c r="F13" s="55"/>
      <c r="G13" s="22"/>
    </row>
    <row r="14" spans="2:7">
      <c r="B14" s="22"/>
      <c r="C14" s="50" t="s">
        <v>8</v>
      </c>
      <c r="D14" s="31"/>
      <c r="E14" s="3"/>
      <c r="F14" s="55"/>
      <c r="G14" s="22"/>
    </row>
    <row r="15" spans="2:7">
      <c r="B15" s="22"/>
      <c r="C15" s="50" t="s">
        <v>9</v>
      </c>
      <c r="D15" s="31"/>
      <c r="E15" s="3"/>
      <c r="F15" s="55"/>
      <c r="G15" s="22"/>
    </row>
    <row r="16" spans="2:7">
      <c r="B16" s="22"/>
      <c r="C16" s="50" t="s">
        <v>10</v>
      </c>
      <c r="D16" s="31"/>
      <c r="E16" s="3"/>
      <c r="F16" s="55"/>
      <c r="G16" s="22"/>
    </row>
    <row r="17" spans="2:7">
      <c r="B17" s="22"/>
      <c r="C17" s="50" t="s">
        <v>20</v>
      </c>
      <c r="D17" s="31"/>
      <c r="E17" s="3"/>
      <c r="F17" s="55"/>
      <c r="G17" s="22"/>
    </row>
    <row r="18" spans="2:7">
      <c r="B18" s="22"/>
      <c r="C18" s="50" t="s">
        <v>21</v>
      </c>
      <c r="D18" s="31"/>
      <c r="E18" s="3"/>
      <c r="F18" s="55"/>
      <c r="G18" s="22"/>
    </row>
    <row r="19" spans="2:7">
      <c r="B19" s="22"/>
      <c r="C19" s="50" t="s">
        <v>22</v>
      </c>
      <c r="D19" s="31"/>
      <c r="E19" s="3"/>
      <c r="F19" s="55"/>
      <c r="G19" s="22"/>
    </row>
    <row r="20" spans="2:7">
      <c r="B20" s="22"/>
      <c r="C20" s="50" t="s">
        <v>22</v>
      </c>
      <c r="D20" s="31"/>
      <c r="E20" s="3"/>
      <c r="F20" s="55"/>
      <c r="G20" s="22"/>
    </row>
    <row r="21" spans="2:7">
      <c r="B21" s="22"/>
      <c r="C21" s="50" t="s">
        <v>24</v>
      </c>
      <c r="D21" s="31"/>
      <c r="E21" s="3"/>
      <c r="F21" s="55"/>
      <c r="G21" s="22"/>
    </row>
    <row r="22" spans="2:7">
      <c r="B22" s="22"/>
      <c r="C22" s="50" t="s">
        <v>25</v>
      </c>
      <c r="D22" s="31"/>
      <c r="E22" s="3"/>
      <c r="F22" s="55"/>
      <c r="G22" s="22"/>
    </row>
    <row r="23" spans="2:7">
      <c r="B23" s="22"/>
      <c r="C23" s="50" t="s">
        <v>26</v>
      </c>
      <c r="D23" s="31"/>
      <c r="E23" s="3"/>
      <c r="F23" s="55"/>
      <c r="G23" s="22"/>
    </row>
    <row r="24" spans="2:7">
      <c r="B24" s="22"/>
      <c r="C24" s="50" t="s">
        <v>27</v>
      </c>
      <c r="D24" s="31"/>
      <c r="E24" s="3"/>
      <c r="F24" s="55"/>
      <c r="G24" s="22"/>
    </row>
    <row r="25" spans="2:7">
      <c r="B25" s="22"/>
      <c r="C25" s="50" t="s">
        <v>28</v>
      </c>
      <c r="D25" s="31"/>
      <c r="E25" s="3"/>
      <c r="F25" s="55"/>
      <c r="G25" s="22"/>
    </row>
    <row r="26" spans="2:7" ht="15.6">
      <c r="B26" s="22"/>
      <c r="C26" s="29"/>
      <c r="D26" s="4" t="s">
        <v>15</v>
      </c>
      <c r="E26" s="3" t="s">
        <v>19</v>
      </c>
      <c r="F26" s="63"/>
      <c r="G26" s="22"/>
    </row>
    <row r="27" spans="2:7" ht="3.75" customHeight="1">
      <c r="B27" s="22"/>
      <c r="C27" s="29"/>
      <c r="D27" s="22"/>
      <c r="E27" s="22"/>
      <c r="F27" s="22"/>
      <c r="G27" s="22"/>
    </row>
    <row r="28" spans="2:7">
      <c r="B28" s="22"/>
      <c r="C28" s="22"/>
      <c r="D28" s="22"/>
      <c r="E28" s="22"/>
      <c r="F28" s="22"/>
      <c r="G28" s="22"/>
    </row>
    <row r="29" spans="2:7" ht="15.6">
      <c r="B29" s="22"/>
      <c r="C29" s="160" t="s">
        <v>61</v>
      </c>
      <c r="D29" s="160"/>
      <c r="E29" s="160"/>
      <c r="F29" s="160"/>
      <c r="G29" s="22"/>
    </row>
    <row r="30" spans="2:7" ht="12.75" customHeight="1">
      <c r="B30" s="22"/>
      <c r="C30" s="189"/>
      <c r="D30" s="190"/>
      <c r="E30" s="190"/>
      <c r="F30" s="191"/>
      <c r="G30" s="22"/>
    </row>
    <row r="31" spans="2:7">
      <c r="B31" s="22"/>
      <c r="C31" s="192"/>
      <c r="D31" s="193"/>
      <c r="E31" s="193"/>
      <c r="F31" s="194"/>
      <c r="G31" s="22"/>
    </row>
    <row r="32" spans="2:7">
      <c r="B32" s="22"/>
      <c r="C32" s="192"/>
      <c r="D32" s="193"/>
      <c r="E32" s="193"/>
      <c r="F32" s="194"/>
      <c r="G32" s="22"/>
    </row>
    <row r="33" spans="2:7">
      <c r="B33" s="22"/>
      <c r="C33" s="192"/>
      <c r="D33" s="193"/>
      <c r="E33" s="193"/>
      <c r="F33" s="194"/>
      <c r="G33" s="22"/>
    </row>
    <row r="34" spans="2:7">
      <c r="B34" s="22"/>
      <c r="C34" s="192"/>
      <c r="D34" s="193"/>
      <c r="E34" s="193"/>
      <c r="F34" s="194"/>
      <c r="G34" s="22"/>
    </row>
    <row r="35" spans="2:7">
      <c r="B35" s="22"/>
      <c r="C35" s="192"/>
      <c r="D35" s="193"/>
      <c r="E35" s="193"/>
      <c r="F35" s="194"/>
      <c r="G35" s="22"/>
    </row>
    <row r="36" spans="2:7">
      <c r="B36" s="22"/>
      <c r="C36" s="192"/>
      <c r="D36" s="193"/>
      <c r="E36" s="193"/>
      <c r="F36" s="194"/>
      <c r="G36" s="22"/>
    </row>
    <row r="37" spans="2:7">
      <c r="B37" s="22"/>
      <c r="C37" s="192"/>
      <c r="D37" s="193"/>
      <c r="E37" s="193"/>
      <c r="F37" s="194"/>
      <c r="G37" s="22"/>
    </row>
    <row r="38" spans="2:7">
      <c r="B38" s="22"/>
      <c r="C38" s="192"/>
      <c r="D38" s="193"/>
      <c r="E38" s="193"/>
      <c r="F38" s="194"/>
      <c r="G38" s="22"/>
    </row>
    <row r="39" spans="2:7">
      <c r="B39" s="22"/>
      <c r="C39" s="192"/>
      <c r="D39" s="193"/>
      <c r="E39" s="193"/>
      <c r="F39" s="194"/>
      <c r="G39" s="22"/>
    </row>
    <row r="40" spans="2:7">
      <c r="B40" s="22"/>
      <c r="C40" s="192"/>
      <c r="D40" s="193"/>
      <c r="E40" s="193"/>
      <c r="F40" s="194"/>
      <c r="G40" s="22"/>
    </row>
    <row r="41" spans="2:7">
      <c r="B41" s="22"/>
      <c r="C41" s="192"/>
      <c r="D41" s="193"/>
      <c r="E41" s="193"/>
      <c r="F41" s="194"/>
      <c r="G41" s="22"/>
    </row>
    <row r="42" spans="2:7">
      <c r="B42" s="22"/>
      <c r="C42" s="192"/>
      <c r="D42" s="193"/>
      <c r="E42" s="193"/>
      <c r="F42" s="194"/>
      <c r="G42" s="22"/>
    </row>
    <row r="43" spans="2:7">
      <c r="B43" s="22"/>
      <c r="C43" s="192"/>
      <c r="D43" s="193"/>
      <c r="E43" s="193"/>
      <c r="F43" s="194"/>
      <c r="G43" s="22"/>
    </row>
    <row r="44" spans="2:7">
      <c r="B44" s="22"/>
      <c r="C44" s="192"/>
      <c r="D44" s="193"/>
      <c r="E44" s="193"/>
      <c r="F44" s="194"/>
      <c r="G44" s="22"/>
    </row>
    <row r="45" spans="2:7">
      <c r="B45" s="22"/>
      <c r="C45" s="192"/>
      <c r="D45" s="193"/>
      <c r="E45" s="193"/>
      <c r="F45" s="194"/>
      <c r="G45" s="22"/>
    </row>
    <row r="46" spans="2:7">
      <c r="B46" s="22"/>
      <c r="C46" s="192"/>
      <c r="D46" s="193"/>
      <c r="E46" s="193"/>
      <c r="F46" s="194"/>
      <c r="G46" s="22"/>
    </row>
    <row r="47" spans="2:7">
      <c r="B47" s="22"/>
      <c r="C47" s="192"/>
      <c r="D47" s="193"/>
      <c r="E47" s="193"/>
      <c r="F47" s="194"/>
      <c r="G47" s="22"/>
    </row>
    <row r="48" spans="2:7">
      <c r="B48" s="22"/>
      <c r="C48" s="192"/>
      <c r="D48" s="193"/>
      <c r="E48" s="193"/>
      <c r="F48" s="194"/>
      <c r="G48" s="22"/>
    </row>
    <row r="49" spans="2:7">
      <c r="B49" s="22"/>
      <c r="C49" s="195"/>
      <c r="D49" s="196"/>
      <c r="E49" s="196"/>
      <c r="F49" s="197"/>
      <c r="G49" s="22"/>
    </row>
    <row r="50" spans="2:7">
      <c r="B50" s="22"/>
      <c r="C50" s="22"/>
      <c r="D50" s="22"/>
      <c r="E50" s="22"/>
      <c r="F50" s="22"/>
      <c r="G50" s="22"/>
    </row>
  </sheetData>
  <sheetProtection selectLockedCells="1"/>
  <dataConsolidate/>
  <mergeCells count="8">
    <mergeCell ref="C29:F29"/>
    <mergeCell ref="C30:F49"/>
    <mergeCell ref="B1:G1"/>
    <mergeCell ref="C3:F3"/>
    <mergeCell ref="C4:D4"/>
    <mergeCell ref="E4:F4"/>
    <mergeCell ref="C5:D5"/>
    <mergeCell ref="E5:F5"/>
  </mergeCells>
  <phoneticPr fontId="0" type="noConversion"/>
  <dataValidations count="4">
    <dataValidation allowBlank="1" showInputMessage="1" showErrorMessage="1" promptTitle="Budget Narrative" prompt="Provide an explanation or justification for the amounts entered in the table above.  See Proposal Guide, section 6 for details and examples of the budget narratives." sqref="C30:F49"/>
    <dataValidation type="textLength" operator="lessThan" allowBlank="1" showInputMessage="1" showErrorMessage="1" promptTitle="Brief Description" prompt="Enter a brief description of the contract you will be awarding from this grant.  You are limited to 70 characters in this cell." sqref="D14:D25">
      <formula1>71</formula1>
    </dataValidation>
    <dataValidation type="decimal" allowBlank="1" showInputMessage="1" showErrorMessage="1" promptTitle="Total Amont of Contract" prompt="Enter the total amount awarded for the contract here." sqref="F6:F25">
      <formula1>1</formula1>
      <formula2>100000000</formula2>
    </dataValidation>
    <dataValidation type="textLength" operator="lessThan" allowBlank="1" showInputMessage="1" showErrorMessage="1" promptTitle="Item" prompt="Enter the name or type of item to be charged to the grant.  You are limited to 38 characters in this cell." sqref="D6:D11">
      <formula1>39</formula1>
    </dataValidation>
  </dataValidations>
  <printOptions horizontalCentered="1"/>
  <pageMargins left="0.75" right="0.75" top="1" bottom="1" header="1" footer="0.5"/>
  <pageSetup orientation="portrait" r:id="rId1"/>
  <headerFooter alignWithMargins="0">
    <oddFooter>&amp;Ce. OEC Contractual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75" zoomScaleNormal="75" workbookViewId="0">
      <selection activeCell="E10" sqref="E10"/>
    </sheetView>
  </sheetViews>
  <sheetFormatPr defaultRowHeight="13.2"/>
  <cols>
    <col min="2" max="2" width="12.33203125" bestFit="1" customWidth="1"/>
    <col min="3" max="3" width="20.5546875" customWidth="1"/>
    <col min="5" max="5" width="12.33203125" bestFit="1" customWidth="1"/>
  </cols>
  <sheetData>
    <row r="1" spans="1:5">
      <c r="A1" s="70" t="s">
        <v>85</v>
      </c>
      <c r="C1" s="132"/>
    </row>
    <row r="2" spans="1:5">
      <c r="A2" s="70" t="s">
        <v>82</v>
      </c>
      <c r="C2" s="130"/>
    </row>
    <row r="3" spans="1:5">
      <c r="A3" s="70" t="s">
        <v>66</v>
      </c>
      <c r="C3" s="71"/>
    </row>
    <row r="4" spans="1:5">
      <c r="A4" s="70"/>
      <c r="C4" s="71"/>
    </row>
    <row r="6" spans="1:5" ht="17.399999999999999">
      <c r="A6" s="69" t="s">
        <v>65</v>
      </c>
    </row>
    <row r="9" spans="1:5">
      <c r="E9" s="129" t="s">
        <v>101</v>
      </c>
    </row>
    <row r="10" spans="1:5">
      <c r="A10" t="s">
        <v>98</v>
      </c>
      <c r="B10" s="148"/>
      <c r="E10" s="116"/>
    </row>
    <row r="11" spans="1:5">
      <c r="E11" s="72"/>
    </row>
    <row r="12" spans="1:5" ht="15.6">
      <c r="A12" s="76" t="s">
        <v>63</v>
      </c>
      <c r="E12" s="72"/>
    </row>
    <row r="13" spans="1:5">
      <c r="E13" s="72"/>
    </row>
    <row r="14" spans="1:5">
      <c r="A14" s="70" t="s">
        <v>67</v>
      </c>
      <c r="E14" s="73">
        <f>0.2*B10</f>
        <v>0</v>
      </c>
    </row>
    <row r="15" spans="1:5">
      <c r="A15" s="70"/>
      <c r="E15" s="73"/>
    </row>
    <row r="16" spans="1:5">
      <c r="A16" s="70" t="s">
        <v>68</v>
      </c>
      <c r="E16" s="75"/>
    </row>
    <row r="17" spans="1:5">
      <c r="E17" s="74"/>
    </row>
    <row r="18" spans="1:5">
      <c r="A18" s="70" t="s">
        <v>64</v>
      </c>
      <c r="E18" s="73">
        <f>E14</f>
        <v>0</v>
      </c>
    </row>
    <row r="21" spans="1:5">
      <c r="E21" s="93"/>
    </row>
    <row r="23" spans="1:5">
      <c r="E23" s="93"/>
    </row>
  </sheetData>
  <phoneticPr fontId="0" type="noConversion"/>
  <printOptions horizontalCentered="1" gridLine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5"/>
    <pageSetUpPr autoPageBreaks="0"/>
  </sheetPr>
  <dimension ref="B2:M53"/>
  <sheetViews>
    <sheetView showGridLines="0" showRowColHeaders="0" showZeros="0" showOutlineSymbols="0" topLeftCell="B1" zoomScaleNormal="100" workbookViewId="0">
      <selection activeCell="C37" sqref="C37:J52"/>
    </sheetView>
  </sheetViews>
  <sheetFormatPr defaultColWidth="9.109375" defaultRowHeight="13.2"/>
  <cols>
    <col min="1" max="1" width="9.109375" style="23"/>
    <col min="2" max="2" width="1.6640625" style="23" customWidth="1"/>
    <col min="3" max="3" width="2.6640625" style="30" bestFit="1" customWidth="1"/>
    <col min="4" max="4" width="41.5546875" style="23" customWidth="1"/>
    <col min="5" max="5" width="8.109375" style="23" customWidth="1"/>
    <col min="6" max="6" width="1.6640625" style="23" customWidth="1"/>
    <col min="7" max="7" width="10.6640625" style="23" customWidth="1"/>
    <col min="8" max="8" width="7.6640625" style="23" bestFit="1" customWidth="1"/>
    <col min="9" max="9" width="1.6640625" style="23" customWidth="1"/>
    <col min="10" max="10" width="10.6640625" style="23" customWidth="1"/>
    <col min="11" max="11" width="1.6640625" style="23" customWidth="1"/>
    <col min="12" max="16384" width="9.109375" style="23"/>
  </cols>
  <sheetData>
    <row r="2" spans="2:13" ht="3" customHeight="1">
      <c r="B2" s="22"/>
      <c r="C2" s="29"/>
      <c r="D2" s="22"/>
      <c r="E2" s="22"/>
      <c r="F2" s="37"/>
      <c r="G2" s="37"/>
      <c r="H2" s="37"/>
      <c r="I2" s="37"/>
      <c r="J2" s="37"/>
      <c r="K2" s="37"/>
    </row>
    <row r="3" spans="2:13">
      <c r="B3" s="22"/>
      <c r="C3" s="29"/>
      <c r="D3" s="46" t="s">
        <v>53</v>
      </c>
      <c r="E3" s="22"/>
      <c r="F3" s="37"/>
      <c r="G3" s="176" t="s">
        <v>41</v>
      </c>
      <c r="H3" s="176"/>
      <c r="I3" s="176"/>
      <c r="J3" s="176"/>
      <c r="K3" s="37"/>
    </row>
    <row r="4" spans="2:13">
      <c r="B4" s="22"/>
      <c r="C4" s="29"/>
      <c r="D4" s="51" t="s">
        <v>62</v>
      </c>
      <c r="E4" s="39"/>
      <c r="F4" s="5"/>
      <c r="G4" s="18"/>
      <c r="H4" s="175" t="s">
        <v>40</v>
      </c>
      <c r="I4" s="175"/>
      <c r="J4" s="14"/>
      <c r="K4" s="37"/>
    </row>
    <row r="5" spans="2:13" s="36" customFormat="1" ht="3" customHeight="1">
      <c r="B5" s="35"/>
      <c r="C5" s="32"/>
      <c r="D5" s="35"/>
      <c r="E5" s="40"/>
      <c r="F5" s="6"/>
      <c r="G5" s="11"/>
      <c r="H5" s="12"/>
      <c r="I5" s="12"/>
      <c r="J5" s="13"/>
      <c r="K5" s="38"/>
    </row>
    <row r="6" spans="2:13">
      <c r="B6" s="1"/>
      <c r="C6" s="29"/>
      <c r="D6" s="176" t="s">
        <v>55</v>
      </c>
      <c r="E6" s="22"/>
      <c r="F6" s="7"/>
      <c r="G6" s="177" t="s">
        <v>42</v>
      </c>
      <c r="H6" s="178"/>
      <c r="I6" s="179"/>
      <c r="J6" s="67">
        <f>ROUNDDOWN((J4-G4)/30,0)</f>
        <v>0</v>
      </c>
      <c r="K6" s="10"/>
      <c r="L6" s="2"/>
      <c r="M6" s="36"/>
    </row>
    <row r="7" spans="2:13" ht="3" customHeight="1">
      <c r="B7" s="1"/>
      <c r="C7" s="29"/>
      <c r="D7" s="180"/>
      <c r="E7" s="22"/>
      <c r="F7" s="7"/>
      <c r="G7" s="8"/>
      <c r="H7" s="8"/>
      <c r="I7" s="38"/>
      <c r="J7" s="9"/>
      <c r="K7" s="10"/>
      <c r="L7" s="2"/>
      <c r="M7" s="36"/>
    </row>
    <row r="8" spans="2:13">
      <c r="B8" s="22"/>
      <c r="C8" s="29"/>
      <c r="D8" s="52"/>
      <c r="E8" s="22"/>
      <c r="F8" s="22"/>
      <c r="G8" s="22"/>
      <c r="H8" s="22"/>
      <c r="I8" s="22"/>
      <c r="J8" s="22"/>
      <c r="K8" s="22"/>
    </row>
    <row r="9" spans="2:13" ht="3.75" customHeight="1">
      <c r="B9" s="22"/>
      <c r="C9" s="29"/>
      <c r="D9" s="22"/>
      <c r="E9" s="22"/>
      <c r="F9" s="22"/>
      <c r="G9" s="22"/>
      <c r="H9" s="22"/>
      <c r="I9" s="22"/>
      <c r="J9" s="22"/>
      <c r="K9" s="22"/>
    </row>
    <row r="10" spans="2:13" ht="15.6">
      <c r="B10" s="22"/>
      <c r="C10" s="174" t="s">
        <v>32</v>
      </c>
      <c r="D10" s="174"/>
      <c r="E10" s="174"/>
      <c r="F10" s="174"/>
      <c r="G10" s="174"/>
      <c r="H10" s="174"/>
      <c r="I10" s="174"/>
      <c r="J10" s="174"/>
      <c r="K10" s="22"/>
    </row>
    <row r="11" spans="2:13" s="30" customFormat="1" ht="7.8">
      <c r="B11" s="29"/>
      <c r="C11" s="181" t="s">
        <v>43</v>
      </c>
      <c r="D11" s="183"/>
      <c r="E11" s="28" t="s">
        <v>44</v>
      </c>
      <c r="F11" s="181" t="s">
        <v>45</v>
      </c>
      <c r="G11" s="183"/>
      <c r="H11" s="28" t="s">
        <v>46</v>
      </c>
      <c r="I11" s="181" t="s">
        <v>47</v>
      </c>
      <c r="J11" s="182"/>
      <c r="K11" s="29"/>
    </row>
    <row r="12" spans="2:13" s="34" customFormat="1" ht="26.4">
      <c r="B12" s="33"/>
      <c r="C12" s="171" t="s">
        <v>38</v>
      </c>
      <c r="D12" s="172"/>
      <c r="E12" s="27" t="s">
        <v>49</v>
      </c>
      <c r="F12" s="171" t="s">
        <v>39</v>
      </c>
      <c r="G12" s="172"/>
      <c r="H12" s="27" t="s">
        <v>29</v>
      </c>
      <c r="I12" s="171" t="s">
        <v>16</v>
      </c>
      <c r="J12" s="173"/>
      <c r="K12" s="33"/>
    </row>
    <row r="13" spans="2:13">
      <c r="B13" s="22"/>
      <c r="C13" s="50" t="s">
        <v>0</v>
      </c>
      <c r="D13" s="114"/>
      <c r="E13" s="21"/>
      <c r="F13" s="15"/>
      <c r="G13" s="54"/>
      <c r="H13" s="56"/>
      <c r="I13" s="58">
        <f t="shared" ref="I13:I19" si="0">(F13*G13)*D13</f>
        <v>0</v>
      </c>
      <c r="J13" s="58">
        <f t="shared" ref="J13:J19" si="1">(G13*H13)*E13</f>
        <v>0</v>
      </c>
      <c r="K13" s="22"/>
    </row>
    <row r="14" spans="2:13">
      <c r="B14" s="22"/>
      <c r="C14" s="50" t="s">
        <v>1</v>
      </c>
      <c r="D14" s="113"/>
      <c r="E14" s="20"/>
      <c r="F14" s="3"/>
      <c r="G14" s="55"/>
      <c r="H14" s="56"/>
      <c r="I14" s="58">
        <f t="shared" si="0"/>
        <v>0</v>
      </c>
      <c r="J14" s="58">
        <f t="shared" si="1"/>
        <v>0</v>
      </c>
      <c r="K14" s="22"/>
    </row>
    <row r="15" spans="2:13">
      <c r="B15" s="22"/>
      <c r="C15" s="50" t="s">
        <v>2</v>
      </c>
      <c r="D15" s="113"/>
      <c r="E15" s="20"/>
      <c r="F15" s="3"/>
      <c r="G15" s="65"/>
      <c r="H15" s="56"/>
      <c r="I15" s="58">
        <f t="shared" si="0"/>
        <v>0</v>
      </c>
      <c r="J15" s="58">
        <f t="shared" si="1"/>
        <v>0</v>
      </c>
      <c r="K15" s="22"/>
    </row>
    <row r="16" spans="2:13">
      <c r="B16" s="22"/>
      <c r="C16" s="50" t="s">
        <v>3</v>
      </c>
      <c r="D16" s="154"/>
      <c r="E16" s="20"/>
      <c r="F16" s="3"/>
      <c r="G16" s="55"/>
      <c r="H16" s="56"/>
      <c r="I16" s="58">
        <f t="shared" si="0"/>
        <v>0</v>
      </c>
      <c r="J16" s="58">
        <f t="shared" si="1"/>
        <v>0</v>
      </c>
      <c r="K16" s="22"/>
    </row>
    <row r="17" spans="2:11">
      <c r="B17" s="22"/>
      <c r="C17" s="50" t="s">
        <v>4</v>
      </c>
      <c r="D17" s="127"/>
      <c r="E17" s="20"/>
      <c r="F17" s="3"/>
      <c r="G17" s="55"/>
      <c r="H17" s="56"/>
      <c r="I17" s="58">
        <f t="shared" si="0"/>
        <v>0</v>
      </c>
      <c r="J17" s="58">
        <f t="shared" si="1"/>
        <v>0</v>
      </c>
      <c r="K17" s="22"/>
    </row>
    <row r="18" spans="2:11">
      <c r="B18" s="22"/>
      <c r="C18" s="50" t="s">
        <v>5</v>
      </c>
      <c r="D18" s="113"/>
      <c r="E18" s="20"/>
      <c r="F18" s="3"/>
      <c r="G18" s="55"/>
      <c r="H18" s="56"/>
      <c r="I18" s="58">
        <f t="shared" si="0"/>
        <v>0</v>
      </c>
      <c r="J18" s="58">
        <f t="shared" si="1"/>
        <v>0</v>
      </c>
      <c r="K18" s="22"/>
    </row>
    <row r="19" spans="2:11">
      <c r="B19" s="22"/>
      <c r="C19" s="50" t="s">
        <v>6</v>
      </c>
      <c r="D19" s="31"/>
      <c r="E19" s="20"/>
      <c r="F19" s="3"/>
      <c r="G19" s="55"/>
      <c r="H19" s="56"/>
      <c r="I19" s="58">
        <f t="shared" si="0"/>
        <v>0</v>
      </c>
      <c r="J19" s="58">
        <f t="shared" si="1"/>
        <v>0</v>
      </c>
      <c r="K19" s="22"/>
    </row>
    <row r="20" spans="2:11">
      <c r="B20" s="22"/>
      <c r="C20" s="50" t="s">
        <v>7</v>
      </c>
      <c r="D20" s="31"/>
      <c r="E20" s="20"/>
      <c r="F20" s="3"/>
      <c r="G20" s="55"/>
      <c r="H20" s="56"/>
      <c r="I20" s="3"/>
      <c r="J20" s="58">
        <f>(G20*H20)*E20</f>
        <v>0</v>
      </c>
      <c r="K20" s="22"/>
    </row>
    <row r="21" spans="2:11">
      <c r="B21" s="22"/>
      <c r="C21" s="50" t="s">
        <v>8</v>
      </c>
      <c r="D21" s="31"/>
      <c r="E21" s="20"/>
      <c r="F21" s="3"/>
      <c r="G21" s="55"/>
      <c r="H21" s="56"/>
      <c r="I21" s="3"/>
      <c r="J21" s="57">
        <f t="shared" ref="J21:J32" si="2">(G21*H21)*E21</f>
        <v>0</v>
      </c>
      <c r="K21" s="22"/>
    </row>
    <row r="22" spans="2:11">
      <c r="B22" s="22"/>
      <c r="C22" s="50" t="s">
        <v>9</v>
      </c>
      <c r="D22" s="31"/>
      <c r="E22" s="20"/>
      <c r="F22" s="3"/>
      <c r="G22" s="55"/>
      <c r="H22" s="56"/>
      <c r="I22" s="3"/>
      <c r="J22" s="58"/>
      <c r="K22" s="22"/>
    </row>
    <row r="23" spans="2:11">
      <c r="B23" s="22"/>
      <c r="C23" s="50" t="s">
        <v>10</v>
      </c>
      <c r="D23" s="31"/>
      <c r="E23" s="20"/>
      <c r="F23" s="3"/>
      <c r="G23" s="55"/>
      <c r="H23" s="56"/>
      <c r="I23" s="3"/>
      <c r="J23" s="57">
        <f t="shared" si="2"/>
        <v>0</v>
      </c>
      <c r="K23" s="22"/>
    </row>
    <row r="24" spans="2:11">
      <c r="B24" s="22"/>
      <c r="C24" s="50" t="s">
        <v>20</v>
      </c>
      <c r="D24" s="31"/>
      <c r="E24" s="20"/>
      <c r="F24" s="3"/>
      <c r="G24" s="55"/>
      <c r="H24" s="56"/>
      <c r="I24" s="3"/>
      <c r="J24" s="58">
        <f t="shared" si="2"/>
        <v>0</v>
      </c>
      <c r="K24" s="22"/>
    </row>
    <row r="25" spans="2:11">
      <c r="B25" s="22"/>
      <c r="C25" s="50" t="s">
        <v>21</v>
      </c>
      <c r="D25" s="31"/>
      <c r="E25" s="20"/>
      <c r="F25" s="3"/>
      <c r="G25" s="55"/>
      <c r="H25" s="56"/>
      <c r="I25" s="3"/>
      <c r="J25" s="57">
        <f t="shared" si="2"/>
        <v>0</v>
      </c>
      <c r="K25" s="22"/>
    </row>
    <row r="26" spans="2:11">
      <c r="B26" s="22"/>
      <c r="C26" s="50" t="s">
        <v>22</v>
      </c>
      <c r="D26" s="31"/>
      <c r="E26" s="20"/>
      <c r="F26" s="3"/>
      <c r="G26" s="55"/>
      <c r="H26" s="56"/>
      <c r="I26" s="3"/>
      <c r="J26" s="58">
        <f t="shared" si="2"/>
        <v>0</v>
      </c>
      <c r="K26" s="22"/>
    </row>
    <row r="27" spans="2:11">
      <c r="B27" s="22"/>
      <c r="C27" s="50" t="s">
        <v>23</v>
      </c>
      <c r="D27" s="31"/>
      <c r="E27" s="20"/>
      <c r="F27" s="3"/>
      <c r="G27" s="55"/>
      <c r="H27" s="56"/>
      <c r="I27" s="3"/>
      <c r="J27" s="57">
        <f t="shared" si="2"/>
        <v>0</v>
      </c>
      <c r="K27" s="22"/>
    </row>
    <row r="28" spans="2:11">
      <c r="B28" s="22"/>
      <c r="C28" s="50" t="s">
        <v>24</v>
      </c>
      <c r="D28" s="113"/>
      <c r="E28" s="20"/>
      <c r="F28" s="3"/>
      <c r="G28" s="55"/>
      <c r="H28" s="56"/>
      <c r="I28" s="3"/>
      <c r="J28" s="153"/>
      <c r="K28" s="22"/>
    </row>
    <row r="29" spans="2:11">
      <c r="B29" s="22"/>
      <c r="C29" s="50" t="s">
        <v>25</v>
      </c>
      <c r="D29" s="31"/>
      <c r="E29" s="20"/>
      <c r="F29" s="3"/>
      <c r="G29" s="55"/>
      <c r="H29" s="56"/>
      <c r="I29" s="3"/>
      <c r="J29" s="57">
        <f t="shared" si="2"/>
        <v>0</v>
      </c>
      <c r="K29" s="22"/>
    </row>
    <row r="30" spans="2:11">
      <c r="B30" s="22"/>
      <c r="C30" s="50" t="s">
        <v>26</v>
      </c>
      <c r="D30" s="31"/>
      <c r="E30" s="20"/>
      <c r="F30" s="3"/>
      <c r="G30" s="55"/>
      <c r="H30" s="56"/>
      <c r="I30" s="3"/>
      <c r="J30" s="58">
        <f t="shared" si="2"/>
        <v>0</v>
      </c>
      <c r="K30" s="22"/>
    </row>
    <row r="31" spans="2:11">
      <c r="B31" s="22"/>
      <c r="C31" s="50" t="s">
        <v>27</v>
      </c>
      <c r="D31" s="31"/>
      <c r="E31" s="20"/>
      <c r="F31" s="3"/>
      <c r="G31" s="55"/>
      <c r="H31" s="56"/>
      <c r="I31" s="3"/>
      <c r="J31" s="57">
        <f t="shared" si="2"/>
        <v>0</v>
      </c>
      <c r="K31" s="22"/>
    </row>
    <row r="32" spans="2:11">
      <c r="B32" s="22"/>
      <c r="C32" s="50" t="s">
        <v>28</v>
      </c>
      <c r="D32" s="31"/>
      <c r="E32" s="20"/>
      <c r="F32" s="3"/>
      <c r="G32" s="55"/>
      <c r="H32" s="56"/>
      <c r="I32" s="3"/>
      <c r="J32" s="58">
        <f t="shared" si="2"/>
        <v>0</v>
      </c>
      <c r="K32" s="22"/>
    </row>
    <row r="33" spans="2:11" ht="15.6">
      <c r="B33" s="22"/>
      <c r="C33" s="29"/>
      <c r="D33" s="170" t="s">
        <v>11</v>
      </c>
      <c r="E33" s="170"/>
      <c r="F33" s="170"/>
      <c r="G33" s="170"/>
      <c r="H33" s="170"/>
      <c r="I33" s="3" t="s">
        <v>19</v>
      </c>
      <c r="J33" s="58">
        <f>SUM(J13:J32)</f>
        <v>0</v>
      </c>
      <c r="K33" s="22"/>
    </row>
    <row r="34" spans="2:11" ht="3.75" customHeight="1">
      <c r="B34" s="22"/>
      <c r="C34" s="29"/>
      <c r="D34" s="22"/>
      <c r="E34" s="22"/>
      <c r="F34" s="22"/>
      <c r="G34" s="22"/>
      <c r="H34" s="22"/>
      <c r="I34" s="22"/>
      <c r="J34" s="22"/>
      <c r="K34" s="22"/>
    </row>
    <row r="35" spans="2:11">
      <c r="B35" s="22"/>
      <c r="C35" s="22"/>
      <c r="D35" s="22"/>
      <c r="E35" s="22"/>
      <c r="F35" s="22"/>
      <c r="G35" s="22"/>
      <c r="H35" s="22"/>
      <c r="I35" s="22"/>
      <c r="J35" s="22"/>
      <c r="K35" s="22"/>
    </row>
    <row r="36" spans="2:11" ht="15.6">
      <c r="B36" s="22"/>
      <c r="C36" s="160" t="s">
        <v>56</v>
      </c>
      <c r="D36" s="160"/>
      <c r="E36" s="160"/>
      <c r="F36" s="160"/>
      <c r="G36" s="160"/>
      <c r="H36" s="160"/>
      <c r="I36" s="160"/>
      <c r="J36" s="160"/>
      <c r="K36" s="22"/>
    </row>
    <row r="37" spans="2:11">
      <c r="B37" s="22"/>
      <c r="C37" s="161"/>
      <c r="D37" s="162"/>
      <c r="E37" s="162"/>
      <c r="F37" s="162"/>
      <c r="G37" s="162"/>
      <c r="H37" s="162"/>
      <c r="I37" s="162"/>
      <c r="J37" s="163"/>
      <c r="K37" s="22"/>
    </row>
    <row r="38" spans="2:11">
      <c r="B38" s="22"/>
      <c r="C38" s="164"/>
      <c r="D38" s="165"/>
      <c r="E38" s="165"/>
      <c r="F38" s="165"/>
      <c r="G38" s="165"/>
      <c r="H38" s="165"/>
      <c r="I38" s="165"/>
      <c r="J38" s="166"/>
      <c r="K38" s="22"/>
    </row>
    <row r="39" spans="2:11">
      <c r="B39" s="22"/>
      <c r="C39" s="164"/>
      <c r="D39" s="165"/>
      <c r="E39" s="165"/>
      <c r="F39" s="165"/>
      <c r="G39" s="165"/>
      <c r="H39" s="165"/>
      <c r="I39" s="165"/>
      <c r="J39" s="166"/>
      <c r="K39" s="22"/>
    </row>
    <row r="40" spans="2:11">
      <c r="B40" s="22"/>
      <c r="C40" s="164"/>
      <c r="D40" s="165"/>
      <c r="E40" s="165"/>
      <c r="F40" s="165"/>
      <c r="G40" s="165"/>
      <c r="H40" s="165"/>
      <c r="I40" s="165"/>
      <c r="J40" s="166"/>
      <c r="K40" s="22"/>
    </row>
    <row r="41" spans="2:11">
      <c r="B41" s="22"/>
      <c r="C41" s="164"/>
      <c r="D41" s="165"/>
      <c r="E41" s="165"/>
      <c r="F41" s="165"/>
      <c r="G41" s="165"/>
      <c r="H41" s="165"/>
      <c r="I41" s="165"/>
      <c r="J41" s="166"/>
      <c r="K41" s="22"/>
    </row>
    <row r="42" spans="2:11">
      <c r="B42" s="22"/>
      <c r="C42" s="164"/>
      <c r="D42" s="165"/>
      <c r="E42" s="165"/>
      <c r="F42" s="165"/>
      <c r="G42" s="165"/>
      <c r="H42" s="165"/>
      <c r="I42" s="165"/>
      <c r="J42" s="166"/>
      <c r="K42" s="22"/>
    </row>
    <row r="43" spans="2:11">
      <c r="B43" s="22"/>
      <c r="C43" s="164"/>
      <c r="D43" s="165"/>
      <c r="E43" s="165"/>
      <c r="F43" s="165"/>
      <c r="G43" s="165"/>
      <c r="H43" s="165"/>
      <c r="I43" s="165"/>
      <c r="J43" s="166"/>
      <c r="K43" s="22"/>
    </row>
    <row r="44" spans="2:11">
      <c r="B44" s="22"/>
      <c r="C44" s="164"/>
      <c r="D44" s="165"/>
      <c r="E44" s="165"/>
      <c r="F44" s="165"/>
      <c r="G44" s="165"/>
      <c r="H44" s="165"/>
      <c r="I44" s="165"/>
      <c r="J44" s="166"/>
      <c r="K44" s="22"/>
    </row>
    <row r="45" spans="2:11">
      <c r="B45" s="22"/>
      <c r="C45" s="164"/>
      <c r="D45" s="165"/>
      <c r="E45" s="165"/>
      <c r="F45" s="165"/>
      <c r="G45" s="165"/>
      <c r="H45" s="165"/>
      <c r="I45" s="165"/>
      <c r="J45" s="166"/>
      <c r="K45" s="22"/>
    </row>
    <row r="46" spans="2:11">
      <c r="B46" s="22"/>
      <c r="C46" s="164"/>
      <c r="D46" s="165"/>
      <c r="E46" s="165"/>
      <c r="F46" s="165"/>
      <c r="G46" s="165"/>
      <c r="H46" s="165"/>
      <c r="I46" s="165"/>
      <c r="J46" s="166"/>
      <c r="K46" s="22"/>
    </row>
    <row r="47" spans="2:11">
      <c r="B47" s="22"/>
      <c r="C47" s="164"/>
      <c r="D47" s="165"/>
      <c r="E47" s="165"/>
      <c r="F47" s="165"/>
      <c r="G47" s="165"/>
      <c r="H47" s="165"/>
      <c r="I47" s="165"/>
      <c r="J47" s="166"/>
      <c r="K47" s="22"/>
    </row>
    <row r="48" spans="2:11">
      <c r="B48" s="22"/>
      <c r="C48" s="164"/>
      <c r="D48" s="165"/>
      <c r="E48" s="165"/>
      <c r="F48" s="165"/>
      <c r="G48" s="165"/>
      <c r="H48" s="165"/>
      <c r="I48" s="165"/>
      <c r="J48" s="166"/>
      <c r="K48" s="22"/>
    </row>
    <row r="49" spans="2:11">
      <c r="B49" s="22"/>
      <c r="C49" s="164"/>
      <c r="D49" s="165"/>
      <c r="E49" s="165"/>
      <c r="F49" s="165"/>
      <c r="G49" s="165"/>
      <c r="H49" s="165"/>
      <c r="I49" s="165"/>
      <c r="J49" s="166"/>
      <c r="K49" s="22"/>
    </row>
    <row r="50" spans="2:11">
      <c r="B50" s="22"/>
      <c r="C50" s="164"/>
      <c r="D50" s="165"/>
      <c r="E50" s="165"/>
      <c r="F50" s="165"/>
      <c r="G50" s="165"/>
      <c r="H50" s="165"/>
      <c r="I50" s="165"/>
      <c r="J50" s="166"/>
      <c r="K50" s="22"/>
    </row>
    <row r="51" spans="2:11">
      <c r="B51" s="22"/>
      <c r="C51" s="164"/>
      <c r="D51" s="165"/>
      <c r="E51" s="165"/>
      <c r="F51" s="165"/>
      <c r="G51" s="165"/>
      <c r="H51" s="165"/>
      <c r="I51" s="165"/>
      <c r="J51" s="166"/>
      <c r="K51" s="22"/>
    </row>
    <row r="52" spans="2:11">
      <c r="B52" s="22"/>
      <c r="C52" s="167"/>
      <c r="D52" s="168"/>
      <c r="E52" s="168"/>
      <c r="F52" s="168"/>
      <c r="G52" s="168"/>
      <c r="H52" s="168"/>
      <c r="I52" s="168"/>
      <c r="J52" s="169"/>
      <c r="K52" s="22"/>
    </row>
    <row r="53" spans="2:11">
      <c r="B53" s="22"/>
      <c r="C53" s="22"/>
      <c r="D53" s="22"/>
      <c r="E53" s="22"/>
      <c r="F53" s="22"/>
      <c r="G53" s="22"/>
      <c r="H53" s="22"/>
      <c r="I53" s="22"/>
      <c r="J53" s="22"/>
      <c r="K53" s="22"/>
    </row>
  </sheetData>
  <sheetProtection selectLockedCells="1"/>
  <mergeCells count="14">
    <mergeCell ref="C10:J10"/>
    <mergeCell ref="F12:G12"/>
    <mergeCell ref="H4:I4"/>
    <mergeCell ref="G3:J3"/>
    <mergeCell ref="G6:I6"/>
    <mergeCell ref="D6:D7"/>
    <mergeCell ref="I11:J11"/>
    <mergeCell ref="F11:G11"/>
    <mergeCell ref="C11:D11"/>
    <mergeCell ref="C36:J36"/>
    <mergeCell ref="C37:J52"/>
    <mergeCell ref="D33:H33"/>
    <mergeCell ref="C12:D12"/>
    <mergeCell ref="I12:J12"/>
  </mergeCells>
  <phoneticPr fontId="0" type="noConversion"/>
  <conditionalFormatting sqref="H13:H32">
    <cfRule type="cellIs" dxfId="6" priority="1" stopIfTrue="1" operator="greaterThan">
      <formula>"0+$J$6"</formula>
    </cfRule>
  </conditionalFormatting>
  <dataValidations xWindow="415" yWindow="332" count="10">
    <dataValidation type="date" operator="greaterThan" allowBlank="1" showInputMessage="1" showErrorMessage="1" promptTitle="Ending Date" prompt="Enter the Date you anticipate ending the program here.  Enter the date in the following Format:_x000a__x000a_Month/Day/Year (XX/XX/XX)_x000a__x000a_Example: 02/01/06" sqref="J5">
      <formula1>G5</formula1>
    </dataValidation>
    <dataValidation type="whole" allowBlank="1" showInputMessage="1" showErrorMessage="1" promptTitle="Monthly Salary" prompt="Calculate and enter the employee's Monthly Salary/Wage here.  Round up to the nearest whole dollar.  Do not enter a dollar sign or any cents." sqref="G13:G32">
      <formula1>1</formula1>
      <formula2>100000</formula2>
    </dataValidation>
    <dataValidation type="date" operator="greaterThan" allowBlank="1" showInputMessage="1" showErrorMessage="1" promptTitle="Beginning Date" prompt="Enter the Date you anticipate starting the program here.  Enter the date in the following Format:_x000a__x000a_Month/Day/Year (XX/XX/XX)_x000a__x000a_Example: 02/01/06" sqref="G5">
      <formula1>36526</formula1>
    </dataValidation>
    <dataValidation type="decimal" allowBlank="1" showInputMessage="1" showErrorMessage="1" promptTitle="FTE = Full-Time Equivalent" prompt="Enter in the percentage of time each employee will be dedicated (i.e. charged) to this project (40 hour work week).  For example, a Director job will be spending 25% of his/her tiime working on this project enter the decimal 25 into the cell. " sqref="E13:E32">
      <formula1>0.01</formula1>
      <formula2>1</formula2>
    </dataValidation>
    <dataValidation type="textLength" operator="lessThan" allowBlank="1" showInputMessage="1" showErrorMessage="1" promptTitle="Position to be Charged to Grant" prompt="Enter in the title for each position you will be charging to this grant (non-Contractual).  If multiple people will be hired for any one position you will need to enter each person seperately.  You are limited to 30 characters in this cell." sqref="D13:D32">
      <formula1>41</formula1>
    </dataValidation>
    <dataValidation type="textLength" operator="lessThan" allowBlank="1" showInputMessage="1" showErrorMessage="1" promptTitle="Name of Grantee Organization" prompt="Enter in the of the organization receiving the grant funds.  You are limited to 30 characters in this cell." sqref="D4">
      <formula1>30</formula1>
    </dataValidation>
    <dataValidation operator="lessThanOrEqual" allowBlank="1" showInputMessage="1" showErrorMessage="1" sqref="H13:H32"/>
    <dataValidation allowBlank="1" showInputMessage="1" showErrorMessage="1" promptTitle="Budget Narrative" prompt="Provide an explanation or justification for the amounts entered in the table above.  See Proposal Guide, section 6 for details and examples of the budget narratives." sqref="C37:J52"/>
    <dataValidation type="date" operator="greaterThan" allowBlank="1" showInputMessage="1" showErrorMessage="1" promptTitle="Beginning Date" prompt="Enter the Date you anticipate starting the program here.  Enter the date in the following Format:_x000a__x000a_Month/Day/Year (XX/XX/XX)_x000a__x000a_Example: 07/01/08" sqref="G4">
      <formula1>36526</formula1>
    </dataValidation>
    <dataValidation type="date" operator="greaterThan" allowBlank="1" showInputMessage="1" showErrorMessage="1" promptTitle="Ending Date" prompt="Enter the Date you anticipate ending the program here.  Enter the date in the following Format:_x000a__x000a_Month/Day/Year (XX/XX/XX)_x000a__x000a_Example: 06/30/09" sqref="J4">
      <formula1>G4</formula1>
    </dataValidation>
  </dataValidations>
  <printOptions horizontalCentered="1"/>
  <pageMargins left="0.75" right="0.75" top="1" bottom="1" header="1" footer="0.5"/>
  <pageSetup orientation="portrait" r:id="rId1"/>
  <headerFooter alignWithMargins="0">
    <oddFooter>&amp;Ca. Admin Personnel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7"/>
    <pageSetUpPr autoPageBreaks="0"/>
  </sheetPr>
  <dimension ref="B1:P52"/>
  <sheetViews>
    <sheetView showGridLines="0" showZeros="0" showOutlineSymbols="0" zoomScaleNormal="100" workbookViewId="0">
      <selection activeCell="H6" sqref="H6"/>
    </sheetView>
  </sheetViews>
  <sheetFormatPr defaultColWidth="9.109375" defaultRowHeight="13.2"/>
  <cols>
    <col min="1" max="1" width="9.109375" style="42"/>
    <col min="2" max="2" width="1.6640625" style="42" customWidth="1"/>
    <col min="3" max="3" width="2.6640625" style="42" bestFit="1" customWidth="1"/>
    <col min="4" max="4" width="36.109375" style="42" customWidth="1"/>
    <col min="5" max="5" width="32.44140625" style="42" customWidth="1"/>
    <col min="6" max="6" width="11.88671875" style="42" customWidth="1"/>
    <col min="7" max="7" width="1.6640625" style="42" customWidth="1"/>
    <col min="8" max="8" width="11.44140625" style="42" customWidth="1"/>
    <col min="9" max="9" width="2.5546875" style="42" customWidth="1"/>
    <col min="10" max="10" width="9.6640625" style="42" customWidth="1"/>
    <col min="11" max="11" width="1.6640625" style="42" customWidth="1"/>
    <col min="12" max="15" width="9.109375" style="42"/>
    <col min="16" max="16" width="22" style="41" hidden="1" customWidth="1"/>
    <col min="17" max="16384" width="9.109375" style="42"/>
  </cols>
  <sheetData>
    <row r="1" spans="2:16" ht="12.75" customHeight="1">
      <c r="B1" s="184" t="str">
        <f>'a. Admin Personnel'!D4</f>
        <v>DE Health and Social Services</v>
      </c>
      <c r="C1" s="184"/>
      <c r="D1" s="184"/>
      <c r="E1" s="184"/>
      <c r="F1" s="184"/>
      <c r="G1" s="184"/>
      <c r="H1" s="184"/>
      <c r="I1" s="184"/>
      <c r="J1" s="184"/>
      <c r="K1" s="184"/>
    </row>
    <row r="2" spans="2:16" ht="3.75" customHeight="1">
      <c r="B2" s="41"/>
      <c r="C2" s="41"/>
      <c r="D2" s="41"/>
      <c r="E2" s="41"/>
      <c r="F2" s="41"/>
      <c r="G2" s="41"/>
      <c r="H2" s="41"/>
      <c r="I2" s="41"/>
      <c r="J2" s="41"/>
      <c r="K2" s="41"/>
    </row>
    <row r="3" spans="2:16" ht="15.6">
      <c r="B3" s="41"/>
      <c r="C3" s="160" t="s">
        <v>30</v>
      </c>
      <c r="D3" s="160"/>
      <c r="E3" s="160"/>
      <c r="F3" s="160"/>
      <c r="G3" s="160"/>
      <c r="H3" s="160"/>
      <c r="I3" s="160"/>
      <c r="J3" s="160"/>
      <c r="K3" s="41"/>
    </row>
    <row r="4" spans="2:16" ht="9" customHeight="1">
      <c r="B4" s="41"/>
      <c r="C4" s="186" t="s">
        <v>43</v>
      </c>
      <c r="D4" s="188"/>
      <c r="E4" s="47" t="s">
        <v>44</v>
      </c>
      <c r="F4" s="48" t="s">
        <v>45</v>
      </c>
      <c r="G4" s="186" t="s">
        <v>46</v>
      </c>
      <c r="H4" s="187"/>
      <c r="I4" s="186" t="s">
        <v>47</v>
      </c>
      <c r="J4" s="187"/>
      <c r="K4" s="41"/>
    </row>
    <row r="5" spans="2:16" s="44" customFormat="1" ht="28.5" customHeight="1">
      <c r="B5" s="43"/>
      <c r="C5" s="171" t="s">
        <v>51</v>
      </c>
      <c r="D5" s="173"/>
      <c r="E5" s="27" t="s">
        <v>52</v>
      </c>
      <c r="F5" s="24" t="s">
        <v>36</v>
      </c>
      <c r="G5" s="185" t="s">
        <v>37</v>
      </c>
      <c r="H5" s="185"/>
      <c r="I5" s="185" t="s">
        <v>16</v>
      </c>
      <c r="J5" s="185"/>
      <c r="K5" s="43"/>
      <c r="P5" s="43"/>
    </row>
    <row r="6" spans="2:16">
      <c r="B6" s="41"/>
      <c r="C6" s="50" t="s">
        <v>0</v>
      </c>
      <c r="D6" s="98"/>
      <c r="E6" s="131"/>
      <c r="F6" s="20"/>
      <c r="G6" s="3"/>
      <c r="H6" s="59">
        <f>'a. Admin Personnel'!J13</f>
        <v>0</v>
      </c>
      <c r="I6" s="19" t="s">
        <v>19</v>
      </c>
      <c r="J6" s="60">
        <f>F6*H6</f>
        <v>0</v>
      </c>
      <c r="K6" s="41"/>
      <c r="P6" s="41">
        <f>'a. Admin Personnel'!D13</f>
        <v>0</v>
      </c>
    </row>
    <row r="7" spans="2:16">
      <c r="B7" s="41"/>
      <c r="C7" s="50" t="s">
        <v>1</v>
      </c>
      <c r="D7" s="105"/>
      <c r="E7" s="131"/>
      <c r="F7" s="20"/>
      <c r="G7" s="3"/>
      <c r="H7" s="59">
        <f>H6</f>
        <v>0</v>
      </c>
      <c r="I7" s="19"/>
      <c r="J7" s="60">
        <f t="shared" ref="J7:J27" si="0">H7*F7</f>
        <v>0</v>
      </c>
      <c r="K7" s="41"/>
      <c r="P7" s="41">
        <f>'a. Admin Personnel'!D14</f>
        <v>0</v>
      </c>
    </row>
    <row r="8" spans="2:16">
      <c r="B8" s="41"/>
      <c r="C8" s="50" t="s">
        <v>2</v>
      </c>
      <c r="D8" s="105"/>
      <c r="E8" s="131"/>
      <c r="F8" s="20"/>
      <c r="G8" s="3"/>
      <c r="H8" s="59">
        <f>H6</f>
        <v>0</v>
      </c>
      <c r="I8" s="19"/>
      <c r="J8" s="60">
        <f t="shared" si="0"/>
        <v>0</v>
      </c>
      <c r="K8" s="41"/>
      <c r="P8" s="41">
        <f>'a. Admin Personnel'!D15</f>
        <v>0</v>
      </c>
    </row>
    <row r="9" spans="2:16">
      <c r="B9" s="41"/>
      <c r="C9" s="50" t="s">
        <v>88</v>
      </c>
      <c r="D9" s="105"/>
      <c r="E9" s="131"/>
      <c r="F9" s="20"/>
      <c r="G9" s="3"/>
      <c r="H9" s="59">
        <f>H6</f>
        <v>0</v>
      </c>
      <c r="I9" s="19"/>
      <c r="J9" s="60">
        <f>F9*H9</f>
        <v>0</v>
      </c>
      <c r="K9" s="41"/>
    </row>
    <row r="10" spans="2:16">
      <c r="B10" s="41"/>
      <c r="C10" s="50"/>
      <c r="D10" s="105"/>
      <c r="E10" s="45"/>
      <c r="F10" s="20"/>
      <c r="G10" s="3"/>
      <c r="H10" s="59"/>
      <c r="I10" s="19"/>
      <c r="J10" s="60">
        <f t="shared" si="0"/>
        <v>0</v>
      </c>
      <c r="K10" s="41"/>
      <c r="P10" s="41">
        <f>'a. Admin Personnel'!D16</f>
        <v>0</v>
      </c>
    </row>
    <row r="11" spans="2:16">
      <c r="B11" s="41"/>
      <c r="C11" s="50" t="s">
        <v>4</v>
      </c>
      <c r="D11" s="105"/>
      <c r="E11" s="45"/>
      <c r="F11" s="20"/>
      <c r="G11" s="3"/>
      <c r="H11" s="59">
        <f>'a. Admin Personnel'!J14</f>
        <v>0</v>
      </c>
      <c r="I11" s="19"/>
      <c r="J11" s="60">
        <f>H11*F11</f>
        <v>0</v>
      </c>
      <c r="K11" s="41"/>
      <c r="P11" s="41">
        <f>'a. Admin Personnel'!D17</f>
        <v>0</v>
      </c>
    </row>
    <row r="12" spans="2:16">
      <c r="B12" s="41"/>
      <c r="C12" s="50" t="s">
        <v>5</v>
      </c>
      <c r="D12" s="105"/>
      <c r="E12" s="45"/>
      <c r="F12" s="20"/>
      <c r="G12" s="3"/>
      <c r="H12" s="59">
        <f>H11</f>
        <v>0</v>
      </c>
      <c r="I12" s="19"/>
      <c r="J12" s="78">
        <f t="shared" si="0"/>
        <v>0</v>
      </c>
      <c r="K12" s="41"/>
      <c r="P12" s="41">
        <f>'a. Admin Personnel'!D18</f>
        <v>0</v>
      </c>
    </row>
    <row r="13" spans="2:16">
      <c r="B13" s="41"/>
      <c r="C13" s="50" t="s">
        <v>6</v>
      </c>
      <c r="D13" s="105"/>
      <c r="E13" s="45"/>
      <c r="F13" s="20"/>
      <c r="G13" s="3"/>
      <c r="H13" s="59">
        <f>H12</f>
        <v>0</v>
      </c>
      <c r="I13" s="19"/>
      <c r="J13" s="78">
        <f t="shared" si="0"/>
        <v>0</v>
      </c>
      <c r="K13" s="41"/>
      <c r="P13" s="41">
        <f>'a. Admin Personnel'!D19</f>
        <v>0</v>
      </c>
    </row>
    <row r="14" spans="2:16">
      <c r="B14" s="41"/>
      <c r="C14" s="50" t="s">
        <v>89</v>
      </c>
      <c r="D14" s="105"/>
      <c r="E14" s="45"/>
      <c r="F14" s="20"/>
      <c r="G14" s="3"/>
      <c r="H14" s="59">
        <f>H13</f>
        <v>0</v>
      </c>
      <c r="I14" s="19"/>
      <c r="J14" s="78">
        <f>F14*H14</f>
        <v>0</v>
      </c>
      <c r="K14" s="41"/>
    </row>
    <row r="15" spans="2:16">
      <c r="B15" s="41"/>
      <c r="C15" s="50"/>
      <c r="D15" s="31"/>
      <c r="E15" s="45"/>
      <c r="F15" s="20"/>
      <c r="G15" s="3"/>
      <c r="H15" s="59"/>
      <c r="I15" s="19"/>
      <c r="J15" s="60">
        <f t="shared" si="0"/>
        <v>0</v>
      </c>
      <c r="K15" s="41"/>
      <c r="P15" s="41">
        <f>'a. Admin Personnel'!D20</f>
        <v>0</v>
      </c>
    </row>
    <row r="16" spans="2:16">
      <c r="B16" s="41"/>
      <c r="C16" s="50" t="s">
        <v>8</v>
      </c>
      <c r="D16" s="105"/>
      <c r="E16" s="45"/>
      <c r="F16" s="20"/>
      <c r="G16" s="3"/>
      <c r="H16" s="59">
        <f>'a. Admin Personnel'!J15</f>
        <v>0</v>
      </c>
      <c r="I16" s="19"/>
      <c r="J16" s="60">
        <f t="shared" si="0"/>
        <v>0</v>
      </c>
      <c r="K16" s="41"/>
      <c r="P16" s="41">
        <f>'a. Admin Personnel'!D21</f>
        <v>0</v>
      </c>
    </row>
    <row r="17" spans="2:16">
      <c r="B17" s="41"/>
      <c r="C17" s="50" t="s">
        <v>9</v>
      </c>
      <c r="D17" s="105"/>
      <c r="E17" s="45"/>
      <c r="F17" s="20"/>
      <c r="G17" s="3"/>
      <c r="H17" s="59">
        <f>H16</f>
        <v>0</v>
      </c>
      <c r="I17" s="19"/>
      <c r="J17" s="60">
        <f t="shared" si="0"/>
        <v>0</v>
      </c>
      <c r="K17" s="41"/>
      <c r="P17" s="41">
        <f>'a. Admin Personnel'!D22</f>
        <v>0</v>
      </c>
    </row>
    <row r="18" spans="2:16">
      <c r="B18" s="41"/>
      <c r="C18" s="50" t="s">
        <v>10</v>
      </c>
      <c r="D18" s="105"/>
      <c r="E18" s="45"/>
      <c r="F18" s="20"/>
      <c r="G18" s="3"/>
      <c r="H18" s="59">
        <f>H17</f>
        <v>0</v>
      </c>
      <c r="I18" s="19"/>
      <c r="J18" s="60">
        <f t="shared" si="0"/>
        <v>0</v>
      </c>
      <c r="K18" s="41"/>
      <c r="P18" s="41">
        <f>'a. Admin Personnel'!D23</f>
        <v>0</v>
      </c>
    </row>
    <row r="19" spans="2:16">
      <c r="B19" s="41"/>
      <c r="C19" s="50" t="s">
        <v>20</v>
      </c>
      <c r="D19" s="113"/>
      <c r="E19" s="45"/>
      <c r="F19" s="20"/>
      <c r="G19" s="3"/>
      <c r="H19" s="59">
        <f>H18</f>
        <v>0</v>
      </c>
      <c r="I19" s="19"/>
      <c r="J19" s="60">
        <f t="shared" si="0"/>
        <v>0</v>
      </c>
      <c r="K19" s="41"/>
      <c r="P19" s="41">
        <f>'a. Admin Personnel'!D24</f>
        <v>0</v>
      </c>
    </row>
    <row r="20" spans="2:16">
      <c r="B20" s="41"/>
      <c r="C20" s="50" t="s">
        <v>21</v>
      </c>
      <c r="D20" s="49"/>
      <c r="E20" s="45"/>
      <c r="F20" s="20"/>
      <c r="G20" s="3"/>
      <c r="H20" s="59"/>
      <c r="I20" s="19"/>
      <c r="J20" s="60">
        <f t="shared" si="0"/>
        <v>0</v>
      </c>
      <c r="K20" s="41"/>
      <c r="P20" s="41">
        <f>'a. Admin Personnel'!D25</f>
        <v>0</v>
      </c>
    </row>
    <row r="21" spans="2:16">
      <c r="B21" s="41"/>
      <c r="C21" s="50" t="s">
        <v>22</v>
      </c>
      <c r="D21" s="49"/>
      <c r="E21" s="142"/>
      <c r="F21" s="143"/>
      <c r="G21" s="144"/>
      <c r="H21" s="145"/>
      <c r="I21" s="146"/>
      <c r="J21" s="147">
        <f t="shared" si="0"/>
        <v>0</v>
      </c>
      <c r="K21" s="41"/>
      <c r="P21" s="41">
        <f>'a. Admin Personnel'!D26</f>
        <v>0</v>
      </c>
    </row>
    <row r="22" spans="2:16">
      <c r="B22" s="41"/>
      <c r="C22" s="50" t="s">
        <v>22</v>
      </c>
      <c r="D22" s="49"/>
      <c r="E22" s="131"/>
      <c r="F22" s="135"/>
      <c r="G22" s="3"/>
      <c r="H22" s="59"/>
      <c r="I22" s="19"/>
      <c r="J22" s="60">
        <f t="shared" si="0"/>
        <v>0</v>
      </c>
      <c r="K22" s="41"/>
      <c r="P22" s="41">
        <f>'a. Admin Personnel'!D27</f>
        <v>0</v>
      </c>
    </row>
    <row r="23" spans="2:16">
      <c r="B23" s="41"/>
      <c r="C23" s="50" t="s">
        <v>24</v>
      </c>
      <c r="D23" s="49"/>
      <c r="E23" s="131"/>
      <c r="F23" s="135"/>
      <c r="G23" s="3"/>
      <c r="H23" s="59"/>
      <c r="I23" s="19"/>
      <c r="J23" s="60">
        <f t="shared" si="0"/>
        <v>0</v>
      </c>
      <c r="K23" s="41"/>
      <c r="P23" s="41">
        <f>'a. Admin Personnel'!D28</f>
        <v>0</v>
      </c>
    </row>
    <row r="24" spans="2:16">
      <c r="B24" s="41"/>
      <c r="C24" s="50" t="s">
        <v>25</v>
      </c>
      <c r="D24" s="49"/>
      <c r="E24" s="131"/>
      <c r="F24" s="135"/>
      <c r="G24" s="3"/>
      <c r="H24" s="59"/>
      <c r="I24" s="19"/>
      <c r="J24" s="60">
        <f t="shared" si="0"/>
        <v>0</v>
      </c>
      <c r="K24" s="41"/>
      <c r="P24" s="41">
        <f>'a. Admin Personnel'!D29</f>
        <v>0</v>
      </c>
    </row>
    <row r="25" spans="2:16">
      <c r="B25" s="41"/>
      <c r="C25" s="50" t="s">
        <v>26</v>
      </c>
      <c r="D25" s="49"/>
      <c r="E25" s="131"/>
      <c r="F25" s="135"/>
      <c r="G25" s="3"/>
      <c r="H25" s="59"/>
      <c r="I25" s="19"/>
      <c r="J25" s="60">
        <f t="shared" si="0"/>
        <v>0</v>
      </c>
      <c r="K25" s="41"/>
      <c r="P25" s="41">
        <f>'a. Admin Personnel'!D30</f>
        <v>0</v>
      </c>
    </row>
    <row r="26" spans="2:16">
      <c r="B26" s="41"/>
      <c r="C26" s="50" t="s">
        <v>27</v>
      </c>
      <c r="D26" s="49"/>
      <c r="E26" s="45"/>
      <c r="F26" s="135"/>
      <c r="G26" s="3"/>
      <c r="H26" s="59"/>
      <c r="I26" s="19"/>
      <c r="J26" s="60">
        <f t="shared" si="0"/>
        <v>0</v>
      </c>
      <c r="K26" s="41"/>
      <c r="P26" s="41">
        <f>'a. Admin Personnel'!D31</f>
        <v>0</v>
      </c>
    </row>
    <row r="27" spans="2:16" ht="15.6">
      <c r="B27" s="41"/>
      <c r="C27" s="50" t="s">
        <v>28</v>
      </c>
      <c r="D27" s="49"/>
      <c r="E27" s="137" t="s">
        <v>90</v>
      </c>
      <c r="F27" s="138">
        <f>SUM(F22:F25)</f>
        <v>0</v>
      </c>
      <c r="G27" s="3"/>
      <c r="H27" s="59"/>
      <c r="I27" s="19"/>
      <c r="J27" s="60">
        <f t="shared" si="0"/>
        <v>0</v>
      </c>
      <c r="K27" s="41"/>
      <c r="P27" s="41">
        <f>'a. Admin Personnel'!D32</f>
        <v>0</v>
      </c>
    </row>
    <row r="28" spans="2:16" ht="15.6">
      <c r="B28" s="41"/>
      <c r="C28" s="68"/>
      <c r="D28" s="41"/>
      <c r="E28" s="170" t="s">
        <v>17</v>
      </c>
      <c r="F28" s="170"/>
      <c r="G28" s="170"/>
      <c r="H28" s="170"/>
      <c r="I28" s="3" t="s">
        <v>19</v>
      </c>
      <c r="J28" s="60">
        <f>SUM(J6:J27)</f>
        <v>0</v>
      </c>
      <c r="K28" s="41"/>
      <c r="P28" s="41" t="e">
        <f>'a. Admin Personnel'!#REF!</f>
        <v>#REF!</v>
      </c>
    </row>
    <row r="29" spans="2:16" ht="3.75" customHeight="1">
      <c r="B29" s="41"/>
      <c r="C29" s="41"/>
      <c r="D29" s="41"/>
      <c r="E29" s="41"/>
      <c r="F29" s="41"/>
      <c r="G29" s="41"/>
      <c r="H29" s="41"/>
      <c r="I29" s="41"/>
      <c r="J29" s="41"/>
      <c r="K29" s="41"/>
      <c r="P29" s="41" t="e">
        <f>'a. Admin Personnel'!#REF!</f>
        <v>#REF!</v>
      </c>
    </row>
    <row r="30" spans="2:16">
      <c r="B30" s="41"/>
      <c r="C30" s="41"/>
      <c r="D30" s="41"/>
      <c r="E30" s="41"/>
      <c r="F30" s="41"/>
      <c r="G30" s="41"/>
      <c r="H30" s="41"/>
      <c r="I30" s="41"/>
      <c r="J30" s="41"/>
      <c r="K30" s="41"/>
      <c r="P30" s="41" t="e">
        <f>'a. Admin Personnel'!#REF!</f>
        <v>#REF!</v>
      </c>
    </row>
    <row r="31" spans="2:16" ht="15.6">
      <c r="B31" s="41"/>
      <c r="C31" s="160" t="s">
        <v>57</v>
      </c>
      <c r="D31" s="160"/>
      <c r="E31" s="160"/>
      <c r="F31" s="160"/>
      <c r="G31" s="160"/>
      <c r="H31" s="160"/>
      <c r="I31" s="160"/>
      <c r="J31" s="160"/>
      <c r="K31" s="41"/>
      <c r="P31" s="41" t="e">
        <f>'a. Admin Personnel'!#REF!</f>
        <v>#REF!</v>
      </c>
    </row>
    <row r="32" spans="2:16">
      <c r="B32" s="41"/>
      <c r="C32" s="161" t="s">
        <v>86</v>
      </c>
      <c r="D32" s="162"/>
      <c r="E32" s="162"/>
      <c r="F32" s="162"/>
      <c r="G32" s="162"/>
      <c r="H32" s="162"/>
      <c r="I32" s="162"/>
      <c r="J32" s="163"/>
      <c r="K32" s="41"/>
      <c r="P32" s="41" t="e">
        <f>'a. Admin Personnel'!#REF!</f>
        <v>#REF!</v>
      </c>
    </row>
    <row r="33" spans="2:16">
      <c r="B33" s="41"/>
      <c r="C33" s="164"/>
      <c r="D33" s="165"/>
      <c r="E33" s="165"/>
      <c r="F33" s="165"/>
      <c r="G33" s="165"/>
      <c r="H33" s="165"/>
      <c r="I33" s="165"/>
      <c r="J33" s="166"/>
      <c r="K33" s="41"/>
      <c r="P33" s="41" t="e">
        <f>'a. Admin Personnel'!#REF!</f>
        <v>#REF!</v>
      </c>
    </row>
    <row r="34" spans="2:16">
      <c r="B34" s="41"/>
      <c r="C34" s="164"/>
      <c r="D34" s="165"/>
      <c r="E34" s="165"/>
      <c r="F34" s="165"/>
      <c r="G34" s="165"/>
      <c r="H34" s="165"/>
      <c r="I34" s="165"/>
      <c r="J34" s="166"/>
      <c r="K34" s="41"/>
      <c r="P34" s="41" t="e">
        <f>'a. Admin Personnel'!#REF!</f>
        <v>#REF!</v>
      </c>
    </row>
    <row r="35" spans="2:16">
      <c r="B35" s="41"/>
      <c r="C35" s="164"/>
      <c r="D35" s="165"/>
      <c r="E35" s="165"/>
      <c r="F35" s="165"/>
      <c r="G35" s="165"/>
      <c r="H35" s="165"/>
      <c r="I35" s="165"/>
      <c r="J35" s="166"/>
      <c r="K35" s="41"/>
      <c r="P35" s="41" t="e">
        <f>'a. Admin Personnel'!#REF!</f>
        <v>#REF!</v>
      </c>
    </row>
    <row r="36" spans="2:16">
      <c r="B36" s="41"/>
      <c r="C36" s="164"/>
      <c r="D36" s="165"/>
      <c r="E36" s="165"/>
      <c r="F36" s="165"/>
      <c r="G36" s="165"/>
      <c r="H36" s="165"/>
      <c r="I36" s="165"/>
      <c r="J36" s="166"/>
      <c r="K36" s="41"/>
      <c r="P36" s="41" t="e">
        <f>'a. Admin Personnel'!#REF!</f>
        <v>#REF!</v>
      </c>
    </row>
    <row r="37" spans="2:16">
      <c r="B37" s="41"/>
      <c r="C37" s="164"/>
      <c r="D37" s="165"/>
      <c r="E37" s="165"/>
      <c r="F37" s="165"/>
      <c r="G37" s="165"/>
      <c r="H37" s="165"/>
      <c r="I37" s="165"/>
      <c r="J37" s="166"/>
      <c r="K37" s="41"/>
      <c r="P37" s="41" t="e">
        <f>'a. Admin Personnel'!#REF!</f>
        <v>#REF!</v>
      </c>
    </row>
    <row r="38" spans="2:16">
      <c r="B38" s="41"/>
      <c r="C38" s="164"/>
      <c r="D38" s="165"/>
      <c r="E38" s="165"/>
      <c r="F38" s="165"/>
      <c r="G38" s="165"/>
      <c r="H38" s="165"/>
      <c r="I38" s="165"/>
      <c r="J38" s="166"/>
      <c r="K38" s="41"/>
      <c r="P38" s="41" t="e">
        <f>'a. Admin Personnel'!#REF!</f>
        <v>#REF!</v>
      </c>
    </row>
    <row r="39" spans="2:16">
      <c r="B39" s="41"/>
      <c r="C39" s="164"/>
      <c r="D39" s="165"/>
      <c r="E39" s="165"/>
      <c r="F39" s="165"/>
      <c r="G39" s="165"/>
      <c r="H39" s="165"/>
      <c r="I39" s="165"/>
      <c r="J39" s="166"/>
      <c r="K39" s="41"/>
    </row>
    <row r="40" spans="2:16">
      <c r="B40" s="41"/>
      <c r="C40" s="164"/>
      <c r="D40" s="165"/>
      <c r="E40" s="165"/>
      <c r="F40" s="165"/>
      <c r="G40" s="165"/>
      <c r="H40" s="165"/>
      <c r="I40" s="165"/>
      <c r="J40" s="166"/>
      <c r="K40" s="41"/>
    </row>
    <row r="41" spans="2:16">
      <c r="B41" s="41"/>
      <c r="C41" s="164"/>
      <c r="D41" s="165"/>
      <c r="E41" s="165"/>
      <c r="F41" s="165"/>
      <c r="G41" s="165"/>
      <c r="H41" s="165"/>
      <c r="I41" s="165"/>
      <c r="J41" s="166"/>
      <c r="K41" s="41"/>
    </row>
    <row r="42" spans="2:16">
      <c r="B42" s="41"/>
      <c r="C42" s="164"/>
      <c r="D42" s="165"/>
      <c r="E42" s="165"/>
      <c r="F42" s="165"/>
      <c r="G42" s="165"/>
      <c r="H42" s="165"/>
      <c r="I42" s="165"/>
      <c r="J42" s="166"/>
      <c r="K42" s="41"/>
      <c r="P42" s="41" t="e">
        <f>'a. Admin Personnel'!#REF!</f>
        <v>#REF!</v>
      </c>
    </row>
    <row r="43" spans="2:16">
      <c r="B43" s="41"/>
      <c r="C43" s="164"/>
      <c r="D43" s="165"/>
      <c r="E43" s="165"/>
      <c r="F43" s="165"/>
      <c r="G43" s="165"/>
      <c r="H43" s="165"/>
      <c r="I43" s="165"/>
      <c r="J43" s="166"/>
      <c r="K43" s="41"/>
      <c r="P43" s="41" t="e">
        <f>'a. Admin Personnel'!#REF!</f>
        <v>#REF!</v>
      </c>
    </row>
    <row r="44" spans="2:16">
      <c r="B44" s="41"/>
      <c r="C44" s="164"/>
      <c r="D44" s="165"/>
      <c r="E44" s="165"/>
      <c r="F44" s="165"/>
      <c r="G44" s="165"/>
      <c r="H44" s="165"/>
      <c r="I44" s="165"/>
      <c r="J44" s="166"/>
      <c r="K44" s="41"/>
    </row>
    <row r="45" spans="2:16">
      <c r="B45" s="41"/>
      <c r="C45" s="164"/>
      <c r="D45" s="165"/>
      <c r="E45" s="165"/>
      <c r="F45" s="165"/>
      <c r="G45" s="165"/>
      <c r="H45" s="165"/>
      <c r="I45" s="165"/>
      <c r="J45" s="166"/>
      <c r="K45" s="41"/>
    </row>
    <row r="46" spans="2:16">
      <c r="B46" s="41"/>
      <c r="C46" s="164"/>
      <c r="D46" s="165"/>
      <c r="E46" s="165"/>
      <c r="F46" s="165"/>
      <c r="G46" s="165"/>
      <c r="H46" s="165"/>
      <c r="I46" s="165"/>
      <c r="J46" s="166"/>
      <c r="K46" s="41"/>
    </row>
    <row r="47" spans="2:16">
      <c r="B47" s="41"/>
      <c r="C47" s="164"/>
      <c r="D47" s="165"/>
      <c r="E47" s="165"/>
      <c r="F47" s="165"/>
      <c r="G47" s="165"/>
      <c r="H47" s="165"/>
      <c r="I47" s="165"/>
      <c r="J47" s="166"/>
      <c r="K47" s="41"/>
    </row>
    <row r="48" spans="2:16">
      <c r="B48" s="41"/>
      <c r="C48" s="164"/>
      <c r="D48" s="165"/>
      <c r="E48" s="165"/>
      <c r="F48" s="165"/>
      <c r="G48" s="165"/>
      <c r="H48" s="165"/>
      <c r="I48" s="165"/>
      <c r="J48" s="166"/>
      <c r="K48" s="41"/>
      <c r="P48" s="41" t="e">
        <f>'a. Admin Personnel'!#REF!</f>
        <v>#REF!</v>
      </c>
    </row>
    <row r="49" spans="2:16">
      <c r="B49" s="41"/>
      <c r="C49" s="164"/>
      <c r="D49" s="165"/>
      <c r="E49" s="165"/>
      <c r="F49" s="165"/>
      <c r="G49" s="165"/>
      <c r="H49" s="165"/>
      <c r="I49" s="165"/>
      <c r="J49" s="166"/>
      <c r="K49" s="41"/>
      <c r="P49" s="41">
        <f>'a. Admin Personnel'!D32</f>
        <v>0</v>
      </c>
    </row>
    <row r="50" spans="2:16">
      <c r="B50" s="41"/>
      <c r="C50" s="164"/>
      <c r="D50" s="165"/>
      <c r="E50" s="165"/>
      <c r="F50" s="165"/>
      <c r="G50" s="165"/>
      <c r="H50" s="165"/>
      <c r="I50" s="165"/>
      <c r="J50" s="166"/>
      <c r="K50" s="41"/>
    </row>
    <row r="51" spans="2:16">
      <c r="B51" s="41"/>
      <c r="C51" s="167"/>
      <c r="D51" s="168"/>
      <c r="E51" s="168"/>
      <c r="F51" s="168"/>
      <c r="G51" s="168"/>
      <c r="H51" s="168"/>
      <c r="I51" s="168"/>
      <c r="J51" s="169"/>
      <c r="K51" s="41"/>
    </row>
    <row r="52" spans="2:16">
      <c r="B52" s="41"/>
      <c r="C52" s="41"/>
      <c r="D52" s="41"/>
      <c r="E52" s="41"/>
      <c r="F52" s="41"/>
      <c r="G52" s="41"/>
      <c r="H52" s="41"/>
      <c r="I52" s="41"/>
      <c r="J52" s="41"/>
      <c r="K52" s="41"/>
    </row>
  </sheetData>
  <sheetProtection formatCells="0" selectLockedCells="1" selectUnlockedCells="1"/>
  <mergeCells count="11">
    <mergeCell ref="C32:J51"/>
    <mergeCell ref="C31:J31"/>
    <mergeCell ref="B1:K1"/>
    <mergeCell ref="G5:H5"/>
    <mergeCell ref="E28:H28"/>
    <mergeCell ref="C3:J3"/>
    <mergeCell ref="I5:J5"/>
    <mergeCell ref="G4:H4"/>
    <mergeCell ref="I4:J4"/>
    <mergeCell ref="C5:D5"/>
    <mergeCell ref="C4:D4"/>
  </mergeCells>
  <phoneticPr fontId="0" type="noConversion"/>
  <dataValidations xWindow="706" yWindow="448" count="6">
    <dataValidation allowBlank="1" showInputMessage="1" showErrorMessage="1" promptTitle="Budget Narrative" prompt="Provide an explanation or justification for the amounts entered in the table above.  See Proposal Guide, section 6 for details and examples of the budget narratives." sqref="C32:J51"/>
    <dataValidation type="decimal" allowBlank="1" showInputMessage="1" showErrorMessage="1" promptTitle="Fringe Benefit Rate" prompt="Enter the rate used to calculate benefits for each source (staff or group of staff, depending of whether you itemize this list or not)." sqref="F6:F27">
      <formula1>0</formula1>
      <formula2>100000</formula2>
    </dataValidation>
    <dataValidation allowBlank="1" showInputMessage="1" showErrorMessage="1" promptTitle="Base Amount" prompt="Enter the Gross Salary used against the rate for the salary/s you are calculating." sqref="H6:H27"/>
    <dataValidation type="list" allowBlank="1" showInputMessage="1" showErrorMessage="1" promptTitle="Benefits" prompt="Using the drop-down menu, indicate all of the benefits provided.  If mulitiple benefits are included in the base amount, list of of them in consecutive rows." sqref="E6:E20">
      <formula1>"Full Package,Partial Package (List in Narrative),Disability (Long-Term),Disability (Short-Term),Medical,Dental,Vision,Life,Other"</formula1>
    </dataValidation>
    <dataValidation type="list" allowBlank="1" showInputMessage="1" showErrorMessage="1" promptTitle="Positions" prompt="Using the drop-down menu, indicate the position receiving benefits.  " sqref="D20:D27">
      <formula1>$P$5:$P$63</formula1>
    </dataValidation>
    <dataValidation type="textLength" operator="lessThan" allowBlank="1" showInputMessage="1" showErrorMessage="1" promptTitle="Position to be Charged to Grant" prompt="Enter in the title for each position you will be charging to this grant (non-Contractual).  If multiple people will be hired for any one position you will need to enter each person seperately.  You are limited to 30 characters in this cell." sqref="D15 D19">
      <formula1>41</formula1>
    </dataValidation>
  </dataValidations>
  <pageMargins left="0.75" right="0.75" top="1" bottom="1" header="0.5" footer="0.5"/>
  <pageSetup scale="80" orientation="portrait" r:id="rId1"/>
  <headerFooter alignWithMargins="0">
    <oddFooter>&amp;Cb. Admin Fringe</oddFooter>
  </headerFooter>
  <ignoredErrors>
    <ignoredError sqref="J9 J14" formula="1"/>
    <ignoredError sqref="H11:H19 F2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autoPageBreaks="0"/>
  </sheetPr>
  <dimension ref="B1:L50"/>
  <sheetViews>
    <sheetView showGridLines="0" showRowColHeaders="0" showZeros="0" showOutlineSymbols="0" zoomScale="75" zoomScaleNormal="75" workbookViewId="0">
      <selection activeCell="C30" sqref="C30:K49"/>
    </sheetView>
  </sheetViews>
  <sheetFormatPr defaultColWidth="9.109375" defaultRowHeight="13.2"/>
  <cols>
    <col min="1" max="1" width="9.109375" style="23"/>
    <col min="2" max="2" width="1.6640625" style="23" customWidth="1"/>
    <col min="3" max="3" width="2.6640625" style="30" bestFit="1" customWidth="1"/>
    <col min="4" max="4" width="32.44140625" style="23" bestFit="1" customWidth="1"/>
    <col min="5" max="5" width="5.109375" style="23" bestFit="1" customWidth="1"/>
    <col min="6" max="6" width="7.109375" style="23" customWidth="1"/>
    <col min="7" max="7" width="11" style="23" bestFit="1" customWidth="1"/>
    <col min="8" max="8" width="1.6640625" style="23" customWidth="1"/>
    <col min="9" max="9" width="12" style="23" customWidth="1"/>
    <col min="10" max="10" width="1.6640625" style="23" customWidth="1"/>
    <col min="11" max="11" width="12" style="23" customWidth="1"/>
    <col min="12" max="12" width="1.6640625" style="23" customWidth="1"/>
    <col min="13" max="16384" width="9.109375" style="23"/>
  </cols>
  <sheetData>
    <row r="1" spans="2:12">
      <c r="B1" s="184" t="str">
        <f>'a. Admin Personnel'!D4</f>
        <v>DE Health and Social Services</v>
      </c>
      <c r="C1" s="184"/>
      <c r="D1" s="184"/>
      <c r="E1" s="184"/>
      <c r="F1" s="184"/>
      <c r="G1" s="184"/>
      <c r="H1" s="184"/>
      <c r="I1" s="184"/>
      <c r="J1" s="184"/>
      <c r="K1" s="184"/>
      <c r="L1" s="184"/>
    </row>
    <row r="2" spans="2:12" ht="3.75" customHeight="1">
      <c r="B2" s="22"/>
      <c r="C2" s="29"/>
      <c r="D2" s="22"/>
      <c r="E2" s="22"/>
      <c r="F2" s="22"/>
      <c r="G2" s="22"/>
      <c r="H2" s="22"/>
      <c r="I2" s="22"/>
      <c r="J2" s="22"/>
      <c r="K2" s="22"/>
      <c r="L2" s="22"/>
    </row>
    <row r="3" spans="2:12" ht="15.6">
      <c r="B3" s="22"/>
      <c r="C3" s="160" t="s">
        <v>31</v>
      </c>
      <c r="D3" s="160"/>
      <c r="E3" s="160"/>
      <c r="F3" s="160"/>
      <c r="G3" s="160"/>
      <c r="H3" s="160"/>
      <c r="I3" s="160"/>
      <c r="J3" s="160"/>
      <c r="K3" s="160"/>
      <c r="L3" s="22"/>
    </row>
    <row r="4" spans="2:12" s="30" customFormat="1" ht="7.8">
      <c r="B4" s="29"/>
      <c r="C4" s="181" t="s">
        <v>43</v>
      </c>
      <c r="D4" s="182"/>
      <c r="E4" s="26" t="s">
        <v>44</v>
      </c>
      <c r="F4" s="26" t="s">
        <v>45</v>
      </c>
      <c r="G4" s="26" t="s">
        <v>46</v>
      </c>
      <c r="H4" s="181" t="s">
        <v>47</v>
      </c>
      <c r="I4" s="182"/>
      <c r="J4" s="181" t="s">
        <v>54</v>
      </c>
      <c r="K4" s="182"/>
      <c r="L4" s="29"/>
    </row>
    <row r="5" spans="2:12" s="34" customFormat="1" ht="25.5" customHeight="1">
      <c r="B5" s="33"/>
      <c r="C5" s="198" t="s">
        <v>12</v>
      </c>
      <c r="D5" s="198"/>
      <c r="E5" s="24" t="s">
        <v>50</v>
      </c>
      <c r="F5" s="25" t="s">
        <v>18</v>
      </c>
      <c r="G5" s="25" t="s">
        <v>48</v>
      </c>
      <c r="H5" s="185" t="s">
        <v>33</v>
      </c>
      <c r="I5" s="185"/>
      <c r="J5" s="185" t="s">
        <v>16</v>
      </c>
      <c r="K5" s="185"/>
      <c r="L5" s="33"/>
    </row>
    <row r="6" spans="2:12">
      <c r="B6" s="22"/>
      <c r="C6" s="50" t="s">
        <v>0</v>
      </c>
      <c r="D6" s="113"/>
      <c r="E6" s="66"/>
      <c r="F6" s="61"/>
      <c r="G6" s="16"/>
      <c r="H6" s="3"/>
      <c r="I6" s="62"/>
      <c r="J6" s="3"/>
      <c r="K6" s="63">
        <v>0</v>
      </c>
      <c r="L6" s="22"/>
    </row>
    <row r="7" spans="2:12">
      <c r="B7" s="22"/>
      <c r="C7" s="50" t="s">
        <v>1</v>
      </c>
      <c r="D7" s="113"/>
      <c r="E7" s="66"/>
      <c r="F7" s="61"/>
      <c r="G7" s="16"/>
      <c r="H7" s="3"/>
      <c r="I7" s="62"/>
      <c r="J7" s="3"/>
      <c r="K7" s="63"/>
      <c r="L7" s="22"/>
    </row>
    <row r="8" spans="2:12">
      <c r="B8" s="22"/>
      <c r="C8" s="50" t="s">
        <v>2</v>
      </c>
      <c r="D8" s="113"/>
      <c r="E8" s="66"/>
      <c r="F8" s="61"/>
      <c r="G8" s="16"/>
      <c r="H8" s="3"/>
      <c r="I8" s="62"/>
      <c r="J8" s="3"/>
      <c r="K8" s="63"/>
      <c r="L8" s="22"/>
    </row>
    <row r="9" spans="2:12">
      <c r="B9" s="22"/>
      <c r="C9" s="50" t="s">
        <v>3</v>
      </c>
      <c r="D9" s="113"/>
      <c r="E9" s="66"/>
      <c r="F9" s="61"/>
      <c r="G9" s="16"/>
      <c r="H9" s="3"/>
      <c r="I9" s="62"/>
      <c r="J9" s="3"/>
      <c r="K9" s="63"/>
      <c r="L9" s="22"/>
    </row>
    <row r="10" spans="2:12">
      <c r="B10" s="22"/>
      <c r="C10" s="50" t="s">
        <v>4</v>
      </c>
      <c r="D10" s="113"/>
      <c r="E10" s="66"/>
      <c r="F10" s="61"/>
      <c r="G10" s="16"/>
      <c r="H10" s="3"/>
      <c r="I10" s="62"/>
      <c r="J10" s="3"/>
      <c r="K10" s="63"/>
      <c r="L10" s="22"/>
    </row>
    <row r="11" spans="2:12">
      <c r="B11" s="22"/>
      <c r="C11" s="50" t="s">
        <v>5</v>
      </c>
      <c r="D11" s="31"/>
      <c r="E11" s="66"/>
      <c r="F11" s="61"/>
      <c r="G11" s="16"/>
      <c r="H11" s="3"/>
      <c r="I11" s="62"/>
      <c r="J11" s="3"/>
      <c r="K11" s="63"/>
      <c r="L11" s="22"/>
    </row>
    <row r="12" spans="2:12">
      <c r="B12" s="22"/>
      <c r="C12" s="50" t="s">
        <v>6</v>
      </c>
      <c r="D12" s="31"/>
      <c r="E12" s="66"/>
      <c r="F12" s="61"/>
      <c r="G12" s="16"/>
      <c r="H12" s="3"/>
      <c r="I12" s="62"/>
      <c r="J12" s="3"/>
      <c r="K12" s="63"/>
      <c r="L12" s="22"/>
    </row>
    <row r="13" spans="2:12">
      <c r="B13" s="22"/>
      <c r="C13" s="50" t="s">
        <v>7</v>
      </c>
      <c r="D13" s="31"/>
      <c r="E13" s="66"/>
      <c r="F13" s="61"/>
      <c r="G13" s="16"/>
      <c r="H13" s="3"/>
      <c r="I13" s="62"/>
      <c r="J13" s="3"/>
      <c r="K13" s="63"/>
      <c r="L13" s="22"/>
    </row>
    <row r="14" spans="2:12">
      <c r="B14" s="22"/>
      <c r="C14" s="50" t="s">
        <v>8</v>
      </c>
      <c r="D14" s="31"/>
      <c r="E14" s="66"/>
      <c r="F14" s="61"/>
      <c r="G14" s="16"/>
      <c r="H14" s="3"/>
      <c r="I14" s="62"/>
      <c r="J14" s="3"/>
      <c r="K14" s="63"/>
      <c r="L14" s="22"/>
    </row>
    <row r="15" spans="2:12">
      <c r="B15" s="22"/>
      <c r="C15" s="50" t="s">
        <v>9</v>
      </c>
      <c r="D15" s="31"/>
      <c r="E15" s="66"/>
      <c r="F15" s="61"/>
      <c r="G15" s="16"/>
      <c r="H15" s="3"/>
      <c r="I15" s="62"/>
      <c r="J15" s="3"/>
      <c r="K15" s="63"/>
      <c r="L15" s="22"/>
    </row>
    <row r="16" spans="2:12">
      <c r="B16" s="22"/>
      <c r="C16" s="50" t="s">
        <v>10</v>
      </c>
      <c r="D16" s="31"/>
      <c r="E16" s="66"/>
      <c r="F16" s="61"/>
      <c r="G16" s="16"/>
      <c r="H16" s="3"/>
      <c r="I16" s="62"/>
      <c r="J16" s="3"/>
      <c r="K16" s="63"/>
      <c r="L16" s="22"/>
    </row>
    <row r="17" spans="2:12">
      <c r="B17" s="22"/>
      <c r="C17" s="50" t="s">
        <v>20</v>
      </c>
      <c r="D17" s="31"/>
      <c r="E17" s="66"/>
      <c r="F17" s="61"/>
      <c r="G17" s="16"/>
      <c r="H17" s="3"/>
      <c r="I17" s="62"/>
      <c r="J17" s="3"/>
      <c r="K17" s="63"/>
      <c r="L17" s="22"/>
    </row>
    <row r="18" spans="2:12">
      <c r="B18" s="22"/>
      <c r="C18" s="50" t="s">
        <v>21</v>
      </c>
      <c r="D18" s="31"/>
      <c r="E18" s="66"/>
      <c r="F18" s="61"/>
      <c r="G18" s="16"/>
      <c r="H18" s="3"/>
      <c r="I18" s="62"/>
      <c r="J18" s="3"/>
      <c r="K18" s="63"/>
      <c r="L18" s="22"/>
    </row>
    <row r="19" spans="2:12">
      <c r="B19" s="22"/>
      <c r="C19" s="50" t="s">
        <v>22</v>
      </c>
      <c r="D19" s="31"/>
      <c r="E19" s="66"/>
      <c r="F19" s="61"/>
      <c r="G19" s="16"/>
      <c r="H19" s="3"/>
      <c r="I19" s="62"/>
      <c r="J19" s="3"/>
      <c r="K19" s="63"/>
      <c r="L19" s="22"/>
    </row>
    <row r="20" spans="2:12">
      <c r="B20" s="22"/>
      <c r="C20" s="50" t="s">
        <v>22</v>
      </c>
      <c r="D20" s="31"/>
      <c r="E20" s="66"/>
      <c r="F20" s="61"/>
      <c r="G20" s="16"/>
      <c r="H20" s="3"/>
      <c r="I20" s="62"/>
      <c r="J20" s="3"/>
      <c r="K20" s="63"/>
      <c r="L20" s="22"/>
    </row>
    <row r="21" spans="2:12">
      <c r="B21" s="22"/>
      <c r="C21" s="50" t="s">
        <v>24</v>
      </c>
      <c r="D21" s="31"/>
      <c r="E21" s="66"/>
      <c r="F21" s="61"/>
      <c r="G21" s="16"/>
      <c r="H21" s="3"/>
      <c r="I21" s="62"/>
      <c r="J21" s="3"/>
      <c r="K21" s="63"/>
      <c r="L21" s="22"/>
    </row>
    <row r="22" spans="2:12">
      <c r="B22" s="22"/>
      <c r="C22" s="50" t="s">
        <v>25</v>
      </c>
      <c r="D22" s="31"/>
      <c r="E22" s="66">
        <v>0</v>
      </c>
      <c r="F22" s="61"/>
      <c r="G22" s="16"/>
      <c r="H22" s="3"/>
      <c r="I22" s="62"/>
      <c r="J22" s="3"/>
      <c r="K22" s="63">
        <f t="shared" ref="K22:K25" si="0">E22*F22*I22</f>
        <v>0</v>
      </c>
      <c r="L22" s="22"/>
    </row>
    <row r="23" spans="2:12">
      <c r="B23" s="22"/>
      <c r="C23" s="50" t="s">
        <v>26</v>
      </c>
      <c r="D23" s="31"/>
      <c r="E23" s="66">
        <v>0</v>
      </c>
      <c r="F23" s="61"/>
      <c r="G23" s="16"/>
      <c r="H23" s="3"/>
      <c r="I23" s="62"/>
      <c r="J23" s="3"/>
      <c r="K23" s="63">
        <f t="shared" si="0"/>
        <v>0</v>
      </c>
      <c r="L23" s="22"/>
    </row>
    <row r="24" spans="2:12">
      <c r="B24" s="22"/>
      <c r="C24" s="50" t="s">
        <v>27</v>
      </c>
      <c r="D24" s="31"/>
      <c r="E24" s="66">
        <v>0</v>
      </c>
      <c r="F24" s="61"/>
      <c r="G24" s="16"/>
      <c r="H24" s="3"/>
      <c r="I24" s="62"/>
      <c r="J24" s="3"/>
      <c r="K24" s="63">
        <f t="shared" si="0"/>
        <v>0</v>
      </c>
      <c r="L24" s="22"/>
    </row>
    <row r="25" spans="2:12">
      <c r="B25" s="22"/>
      <c r="C25" s="50" t="s">
        <v>28</v>
      </c>
      <c r="D25" s="31"/>
      <c r="E25" s="66">
        <v>0</v>
      </c>
      <c r="F25" s="61"/>
      <c r="G25" s="16"/>
      <c r="H25" s="3"/>
      <c r="I25" s="62"/>
      <c r="J25" s="3"/>
      <c r="K25" s="63">
        <f t="shared" si="0"/>
        <v>0</v>
      </c>
      <c r="L25" s="22"/>
    </row>
    <row r="26" spans="2:12" ht="15.6">
      <c r="B26" s="22"/>
      <c r="C26" s="29"/>
      <c r="D26" s="170" t="s">
        <v>13</v>
      </c>
      <c r="E26" s="170"/>
      <c r="F26" s="170"/>
      <c r="G26" s="170"/>
      <c r="H26" s="170"/>
      <c r="I26" s="170"/>
      <c r="J26" s="3" t="s">
        <v>19</v>
      </c>
      <c r="K26" s="63">
        <v>0</v>
      </c>
      <c r="L26" s="22"/>
    </row>
    <row r="27" spans="2:12" ht="3.75" customHeight="1">
      <c r="B27" s="22"/>
      <c r="C27" s="29"/>
      <c r="D27" s="22"/>
      <c r="E27" s="22"/>
      <c r="F27" s="22"/>
      <c r="G27" s="22"/>
      <c r="H27" s="22"/>
      <c r="I27" s="22"/>
      <c r="J27" s="22"/>
      <c r="K27" s="22"/>
      <c r="L27" s="22"/>
    </row>
    <row r="28" spans="2:12">
      <c r="B28" s="22"/>
      <c r="C28" s="22"/>
      <c r="D28" s="22"/>
      <c r="E28" s="22"/>
      <c r="F28" s="22"/>
      <c r="G28" s="22"/>
      <c r="H28" s="22"/>
      <c r="I28" s="22"/>
      <c r="J28" s="22"/>
      <c r="K28" s="22"/>
      <c r="L28" s="22"/>
    </row>
    <row r="29" spans="2:12" ht="15.6">
      <c r="B29" s="22"/>
      <c r="C29" s="160" t="s">
        <v>58</v>
      </c>
      <c r="D29" s="160"/>
      <c r="E29" s="160"/>
      <c r="F29" s="160"/>
      <c r="G29" s="160"/>
      <c r="H29" s="160"/>
      <c r="I29" s="160"/>
      <c r="J29" s="160"/>
      <c r="K29" s="160"/>
      <c r="L29" s="22"/>
    </row>
    <row r="30" spans="2:12">
      <c r="B30" s="22"/>
      <c r="C30" s="189"/>
      <c r="D30" s="190"/>
      <c r="E30" s="190"/>
      <c r="F30" s="190"/>
      <c r="G30" s="190"/>
      <c r="H30" s="190"/>
      <c r="I30" s="190"/>
      <c r="J30" s="190"/>
      <c r="K30" s="191"/>
      <c r="L30" s="22"/>
    </row>
    <row r="31" spans="2:12">
      <c r="B31" s="22"/>
      <c r="C31" s="192"/>
      <c r="D31" s="193"/>
      <c r="E31" s="193"/>
      <c r="F31" s="193"/>
      <c r="G31" s="193"/>
      <c r="H31" s="193"/>
      <c r="I31" s="193"/>
      <c r="J31" s="193"/>
      <c r="K31" s="194"/>
      <c r="L31" s="22"/>
    </row>
    <row r="32" spans="2:12">
      <c r="B32" s="22"/>
      <c r="C32" s="192"/>
      <c r="D32" s="193"/>
      <c r="E32" s="193"/>
      <c r="F32" s="193"/>
      <c r="G32" s="193"/>
      <c r="H32" s="193"/>
      <c r="I32" s="193"/>
      <c r="J32" s="193"/>
      <c r="K32" s="194"/>
      <c r="L32" s="22"/>
    </row>
    <row r="33" spans="2:12">
      <c r="B33" s="22"/>
      <c r="C33" s="192"/>
      <c r="D33" s="193"/>
      <c r="E33" s="193"/>
      <c r="F33" s="193"/>
      <c r="G33" s="193"/>
      <c r="H33" s="193"/>
      <c r="I33" s="193"/>
      <c r="J33" s="193"/>
      <c r="K33" s="194"/>
      <c r="L33" s="22"/>
    </row>
    <row r="34" spans="2:12">
      <c r="B34" s="22"/>
      <c r="C34" s="192"/>
      <c r="D34" s="193"/>
      <c r="E34" s="193"/>
      <c r="F34" s="193"/>
      <c r="G34" s="193"/>
      <c r="H34" s="193"/>
      <c r="I34" s="193"/>
      <c r="J34" s="193"/>
      <c r="K34" s="194"/>
      <c r="L34" s="22"/>
    </row>
    <row r="35" spans="2:12">
      <c r="B35" s="22"/>
      <c r="C35" s="192"/>
      <c r="D35" s="193"/>
      <c r="E35" s="193"/>
      <c r="F35" s="193"/>
      <c r="G35" s="193"/>
      <c r="H35" s="193"/>
      <c r="I35" s="193"/>
      <c r="J35" s="193"/>
      <c r="K35" s="194"/>
      <c r="L35" s="22"/>
    </row>
    <row r="36" spans="2:12">
      <c r="B36" s="22"/>
      <c r="C36" s="192"/>
      <c r="D36" s="193"/>
      <c r="E36" s="193"/>
      <c r="F36" s="193"/>
      <c r="G36" s="193"/>
      <c r="H36" s="193"/>
      <c r="I36" s="193"/>
      <c r="J36" s="193"/>
      <c r="K36" s="194"/>
      <c r="L36" s="22"/>
    </row>
    <row r="37" spans="2:12">
      <c r="B37" s="22"/>
      <c r="C37" s="192"/>
      <c r="D37" s="193"/>
      <c r="E37" s="193"/>
      <c r="F37" s="193"/>
      <c r="G37" s="193"/>
      <c r="H37" s="193"/>
      <c r="I37" s="193"/>
      <c r="J37" s="193"/>
      <c r="K37" s="194"/>
      <c r="L37" s="22"/>
    </row>
    <row r="38" spans="2:12">
      <c r="B38" s="22"/>
      <c r="C38" s="192"/>
      <c r="D38" s="193"/>
      <c r="E38" s="193"/>
      <c r="F38" s="193"/>
      <c r="G38" s="193"/>
      <c r="H38" s="193"/>
      <c r="I38" s="193"/>
      <c r="J38" s="193"/>
      <c r="K38" s="194"/>
      <c r="L38" s="22"/>
    </row>
    <row r="39" spans="2:12">
      <c r="B39" s="22"/>
      <c r="C39" s="192"/>
      <c r="D39" s="193"/>
      <c r="E39" s="193"/>
      <c r="F39" s="193"/>
      <c r="G39" s="193"/>
      <c r="H39" s="193"/>
      <c r="I39" s="193"/>
      <c r="J39" s="193"/>
      <c r="K39" s="194"/>
      <c r="L39" s="22"/>
    </row>
    <row r="40" spans="2:12">
      <c r="B40" s="22"/>
      <c r="C40" s="192"/>
      <c r="D40" s="193"/>
      <c r="E40" s="193"/>
      <c r="F40" s="193"/>
      <c r="G40" s="193"/>
      <c r="H40" s="193"/>
      <c r="I40" s="193"/>
      <c r="J40" s="193"/>
      <c r="K40" s="194"/>
      <c r="L40" s="22"/>
    </row>
    <row r="41" spans="2:12">
      <c r="B41" s="22"/>
      <c r="C41" s="192"/>
      <c r="D41" s="193"/>
      <c r="E41" s="193"/>
      <c r="F41" s="193"/>
      <c r="G41" s="193"/>
      <c r="H41" s="193"/>
      <c r="I41" s="193"/>
      <c r="J41" s="193"/>
      <c r="K41" s="194"/>
      <c r="L41" s="22"/>
    </row>
    <row r="42" spans="2:12">
      <c r="B42" s="22"/>
      <c r="C42" s="192"/>
      <c r="D42" s="193"/>
      <c r="E42" s="193"/>
      <c r="F42" s="193"/>
      <c r="G42" s="193"/>
      <c r="H42" s="193"/>
      <c r="I42" s="193"/>
      <c r="J42" s="193"/>
      <c r="K42" s="194"/>
      <c r="L42" s="22"/>
    </row>
    <row r="43" spans="2:12">
      <c r="B43" s="22"/>
      <c r="C43" s="192"/>
      <c r="D43" s="193"/>
      <c r="E43" s="193"/>
      <c r="F43" s="193"/>
      <c r="G43" s="193"/>
      <c r="H43" s="193"/>
      <c r="I43" s="193"/>
      <c r="J43" s="193"/>
      <c r="K43" s="194"/>
      <c r="L43" s="22"/>
    </row>
    <row r="44" spans="2:12">
      <c r="B44" s="22"/>
      <c r="C44" s="192"/>
      <c r="D44" s="193"/>
      <c r="E44" s="193"/>
      <c r="F44" s="193"/>
      <c r="G44" s="193"/>
      <c r="H44" s="193"/>
      <c r="I44" s="193"/>
      <c r="J44" s="193"/>
      <c r="K44" s="194"/>
      <c r="L44" s="22"/>
    </row>
    <row r="45" spans="2:12">
      <c r="B45" s="22"/>
      <c r="C45" s="192"/>
      <c r="D45" s="193"/>
      <c r="E45" s="193"/>
      <c r="F45" s="193"/>
      <c r="G45" s="193"/>
      <c r="H45" s="193"/>
      <c r="I45" s="193"/>
      <c r="J45" s="193"/>
      <c r="K45" s="194"/>
      <c r="L45" s="22"/>
    </row>
    <row r="46" spans="2:12">
      <c r="B46" s="22"/>
      <c r="C46" s="192"/>
      <c r="D46" s="193"/>
      <c r="E46" s="193"/>
      <c r="F46" s="193"/>
      <c r="G46" s="193"/>
      <c r="H46" s="193"/>
      <c r="I46" s="193"/>
      <c r="J46" s="193"/>
      <c r="K46" s="194"/>
      <c r="L46" s="22"/>
    </row>
    <row r="47" spans="2:12">
      <c r="B47" s="22"/>
      <c r="C47" s="192"/>
      <c r="D47" s="193"/>
      <c r="E47" s="193"/>
      <c r="F47" s="193"/>
      <c r="G47" s="193"/>
      <c r="H47" s="193"/>
      <c r="I47" s="193"/>
      <c r="J47" s="193"/>
      <c r="K47" s="194"/>
      <c r="L47" s="22"/>
    </row>
    <row r="48" spans="2:12">
      <c r="B48" s="22"/>
      <c r="C48" s="192"/>
      <c r="D48" s="193"/>
      <c r="E48" s="193"/>
      <c r="F48" s="193"/>
      <c r="G48" s="193"/>
      <c r="H48" s="193"/>
      <c r="I48" s="193"/>
      <c r="J48" s="193"/>
      <c r="K48" s="194"/>
      <c r="L48" s="22"/>
    </row>
    <row r="49" spans="2:12">
      <c r="B49" s="22"/>
      <c r="C49" s="195"/>
      <c r="D49" s="196"/>
      <c r="E49" s="196"/>
      <c r="F49" s="196"/>
      <c r="G49" s="196"/>
      <c r="H49" s="196"/>
      <c r="I49" s="196"/>
      <c r="J49" s="196"/>
      <c r="K49" s="197"/>
      <c r="L49" s="22"/>
    </row>
    <row r="50" spans="2:12">
      <c r="B50" s="22"/>
      <c r="C50" s="22"/>
      <c r="D50" s="22"/>
      <c r="E50" s="22"/>
      <c r="F50" s="22"/>
      <c r="G50" s="22"/>
      <c r="H50" s="22"/>
      <c r="I50" s="22"/>
      <c r="J50" s="22"/>
      <c r="K50" s="22"/>
      <c r="L50" s="22"/>
    </row>
  </sheetData>
  <sheetProtection selectLockedCells="1"/>
  <mergeCells count="11">
    <mergeCell ref="C29:K29"/>
    <mergeCell ref="C30:K49"/>
    <mergeCell ref="B1:L1"/>
    <mergeCell ref="D26:I26"/>
    <mergeCell ref="C5:D5"/>
    <mergeCell ref="C3:K3"/>
    <mergeCell ref="H5:I5"/>
    <mergeCell ref="J5:K5"/>
    <mergeCell ref="C4:D4"/>
    <mergeCell ref="H4:I4"/>
    <mergeCell ref="J4:K4"/>
  </mergeCells>
  <phoneticPr fontId="0" type="noConversion"/>
  <conditionalFormatting sqref="E6:F25">
    <cfRule type="cellIs" dxfId="5" priority="1" stopIfTrue="1" operator="notBetween">
      <formula>0</formula>
      <formula>1000000000</formula>
    </cfRule>
  </conditionalFormatting>
  <dataValidations xWindow="578" yWindow="404" count="6">
    <dataValidation allowBlank="1" showInputMessage="1" showErrorMessage="1" promptTitle="# of Travelers (Staff)" prompt="Enter in the number of staff who will charge this type of travel." sqref="E6:E25"/>
    <dataValidation type="decimal" allowBlank="1" showInputMessage="1" showErrorMessage="1" promptTitle="Cost Per Traveler (Staff)" prompt="Enter the cost of the travel item per staff here.  If you are using mileage calculations enter in the cost per mile here." sqref="I6:I25">
      <formula1>0</formula1>
      <formula2>100000</formula2>
    </dataValidation>
    <dataValidation type="whole" allowBlank="1" showInputMessage="1" showErrorMessage="1" promptTitle="# of Units for Year" prompt="Enter in the number of units estimated to be charged to the grant per Traveler (Staff) for the year." sqref="F6:F25">
      <formula1>0</formula1>
      <formula2>9999999</formula2>
    </dataValidation>
    <dataValidation type="textLength" operator="lessThanOrEqual" allowBlank="1" showInputMessage="1" showErrorMessage="1" promptTitle="Travel Item" prompt="Enter in a brief description of the travel item to be charged to the grant.  Remember, travel for contracted employees is NOT entered here.  Enter contracted travel under Contractual (f.).  You are limited to 35 characters in this cell." sqref="D10:D25">
      <formula1>35</formula1>
    </dataValidation>
    <dataValidation type="list" allowBlank="1" showInputMessage="1" showErrorMessage="1" promptTitle="Unit Type" prompt="From the drop-down menu, choose the unit type to be used for the calculation." sqref="G6:G25">
      <formula1>"Item/s,Miles,Month/s,Day/s,Trip/s"</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30:K49"/>
  </dataValidations>
  <printOptions horizontalCentered="1"/>
  <pageMargins left="0.75" right="0.75" top="1" bottom="1" header="1" footer="0.5"/>
  <pageSetup orientation="portrait" r:id="rId1"/>
  <headerFooter alignWithMargins="0">
    <oddFooter>&amp;Cc. Admin Travel Training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4"/>
    <pageSetUpPr autoPageBreaks="0"/>
  </sheetPr>
  <dimension ref="B1:K50"/>
  <sheetViews>
    <sheetView showGridLines="0" showRowColHeaders="0" showZeros="0" showOutlineSymbols="0" topLeftCell="A4" zoomScale="75" zoomScaleNormal="75" workbookViewId="0">
      <selection activeCell="C30" sqref="C30:J49"/>
    </sheetView>
  </sheetViews>
  <sheetFormatPr defaultColWidth="9.109375" defaultRowHeight="13.2"/>
  <cols>
    <col min="1" max="1" width="9.109375" style="23"/>
    <col min="2" max="2" width="1.6640625" style="23" customWidth="1"/>
    <col min="3" max="3" width="2.6640625" style="30" bestFit="1" customWidth="1"/>
    <col min="4" max="4" width="37.88671875" style="23" customWidth="1"/>
    <col min="5" max="5" width="8" style="23" customWidth="1"/>
    <col min="6" max="6" width="8.88671875" style="23" customWidth="1"/>
    <col min="7" max="7" width="1.6640625" style="23" customWidth="1"/>
    <col min="8" max="8" width="12.6640625" style="23" customWidth="1"/>
    <col min="9" max="9" width="2.44140625" style="23" customWidth="1"/>
    <col min="10" max="10" width="12.6640625" style="23" customWidth="1"/>
    <col min="11" max="11" width="1.6640625" style="23" customWidth="1"/>
    <col min="12" max="16384" width="9.109375" style="23"/>
  </cols>
  <sheetData>
    <row r="1" spans="2:11">
      <c r="B1" s="184" t="str">
        <f>'a. Admin Personnel'!D4</f>
        <v>DE Health and Social Services</v>
      </c>
      <c r="C1" s="184"/>
      <c r="D1" s="184"/>
      <c r="E1" s="184"/>
      <c r="F1" s="184"/>
      <c r="G1" s="184"/>
      <c r="H1" s="184"/>
      <c r="I1" s="184"/>
      <c r="J1" s="184"/>
      <c r="K1" s="184"/>
    </row>
    <row r="2" spans="2:11" ht="3.75" customHeight="1">
      <c r="B2" s="22"/>
      <c r="C2" s="29"/>
      <c r="D2" s="22"/>
      <c r="E2" s="22"/>
      <c r="F2" s="22"/>
      <c r="G2" s="22"/>
      <c r="H2" s="22"/>
      <c r="I2" s="22"/>
      <c r="J2" s="22"/>
      <c r="K2" s="22"/>
    </row>
    <row r="3" spans="2:11" ht="30" customHeight="1">
      <c r="B3" s="22"/>
      <c r="C3" s="199" t="s">
        <v>59</v>
      </c>
      <c r="D3" s="160"/>
      <c r="E3" s="160"/>
      <c r="F3" s="160"/>
      <c r="G3" s="160"/>
      <c r="H3" s="160"/>
      <c r="I3" s="160"/>
      <c r="J3" s="160"/>
      <c r="K3" s="22"/>
    </row>
    <row r="4" spans="2:11" s="30" customFormat="1" ht="7.8">
      <c r="B4" s="29"/>
      <c r="C4" s="181" t="s">
        <v>43</v>
      </c>
      <c r="D4" s="182"/>
      <c r="E4" s="26" t="s">
        <v>44</v>
      </c>
      <c r="F4" s="26" t="s">
        <v>45</v>
      </c>
      <c r="G4" s="181" t="s">
        <v>46</v>
      </c>
      <c r="H4" s="182"/>
      <c r="I4" s="181" t="s">
        <v>47</v>
      </c>
      <c r="J4" s="182"/>
      <c r="K4" s="29"/>
    </row>
    <row r="5" spans="2:11" s="34" customFormat="1" ht="26.4">
      <c r="B5" s="33"/>
      <c r="C5" s="198" t="s">
        <v>12</v>
      </c>
      <c r="D5" s="198"/>
      <c r="E5" s="24" t="s">
        <v>18</v>
      </c>
      <c r="F5" s="24" t="s">
        <v>48</v>
      </c>
      <c r="G5" s="185" t="s">
        <v>33</v>
      </c>
      <c r="H5" s="185"/>
      <c r="I5" s="185" t="s">
        <v>16</v>
      </c>
      <c r="J5" s="185"/>
      <c r="K5" s="33"/>
    </row>
    <row r="6" spans="2:11">
      <c r="B6" s="22"/>
      <c r="C6" s="50" t="s">
        <v>0</v>
      </c>
      <c r="D6" s="113"/>
      <c r="E6" s="53"/>
      <c r="F6" s="17"/>
      <c r="G6" s="3"/>
      <c r="H6" s="65"/>
      <c r="I6" s="19"/>
      <c r="J6" s="64"/>
      <c r="K6" s="22"/>
    </row>
    <row r="7" spans="2:11">
      <c r="B7" s="22"/>
      <c r="C7" s="50" t="s">
        <v>1</v>
      </c>
      <c r="D7" s="113"/>
      <c r="E7" s="53"/>
      <c r="F7" s="17"/>
      <c r="G7" s="3"/>
      <c r="H7" s="65"/>
      <c r="I7" s="19"/>
      <c r="J7" s="64"/>
      <c r="K7" s="22"/>
    </row>
    <row r="8" spans="2:11">
      <c r="B8" s="22"/>
      <c r="C8" s="50" t="s">
        <v>2</v>
      </c>
      <c r="D8" s="113"/>
      <c r="E8" s="53"/>
      <c r="F8" s="17"/>
      <c r="G8" s="3"/>
      <c r="H8" s="65"/>
      <c r="I8" s="19"/>
      <c r="J8" s="64"/>
      <c r="K8" s="22"/>
    </row>
    <row r="9" spans="2:11">
      <c r="B9" s="22"/>
      <c r="C9" s="50" t="s">
        <v>3</v>
      </c>
      <c r="D9" s="113"/>
      <c r="E9" s="53"/>
      <c r="F9" s="17"/>
      <c r="G9" s="3"/>
      <c r="H9" s="65"/>
      <c r="I9" s="19"/>
      <c r="J9" s="64"/>
      <c r="K9" s="22"/>
    </row>
    <row r="10" spans="2:11">
      <c r="B10" s="22"/>
      <c r="C10" s="50" t="s">
        <v>4</v>
      </c>
      <c r="D10" s="31"/>
      <c r="E10" s="53"/>
      <c r="F10" s="17"/>
      <c r="G10" s="3"/>
      <c r="H10" s="65"/>
      <c r="I10" s="19"/>
      <c r="J10" s="64"/>
      <c r="K10" s="22"/>
    </row>
    <row r="11" spans="2:11">
      <c r="B11" s="22"/>
      <c r="C11" s="50" t="s">
        <v>5</v>
      </c>
      <c r="D11" s="31"/>
      <c r="E11" s="53"/>
      <c r="F11" s="17"/>
      <c r="G11" s="3"/>
      <c r="H11" s="65"/>
      <c r="I11" s="19"/>
      <c r="J11" s="64"/>
      <c r="K11" s="22"/>
    </row>
    <row r="12" spans="2:11">
      <c r="B12" s="22"/>
      <c r="C12" s="50" t="s">
        <v>6</v>
      </c>
      <c r="D12" s="31"/>
      <c r="E12" s="53"/>
      <c r="F12" s="17"/>
      <c r="G12" s="3"/>
      <c r="H12" s="65"/>
      <c r="I12" s="19"/>
      <c r="J12" s="64">
        <f t="shared" ref="J12:J25" si="0">H12*E12</f>
        <v>0</v>
      </c>
      <c r="K12" s="22"/>
    </row>
    <row r="13" spans="2:11">
      <c r="B13" s="22"/>
      <c r="C13" s="50" t="s">
        <v>7</v>
      </c>
      <c r="D13" s="31"/>
      <c r="E13" s="53"/>
      <c r="F13" s="17"/>
      <c r="G13" s="3"/>
      <c r="H13" s="65"/>
      <c r="I13" s="19"/>
      <c r="J13" s="64">
        <f t="shared" si="0"/>
        <v>0</v>
      </c>
      <c r="K13" s="22"/>
    </row>
    <row r="14" spans="2:11">
      <c r="B14" s="22"/>
      <c r="C14" s="50" t="s">
        <v>8</v>
      </c>
      <c r="D14" s="31"/>
      <c r="E14" s="53"/>
      <c r="F14" s="17"/>
      <c r="G14" s="3"/>
      <c r="H14" s="65"/>
      <c r="I14" s="19"/>
      <c r="J14" s="64">
        <f t="shared" si="0"/>
        <v>0</v>
      </c>
      <c r="K14" s="22"/>
    </row>
    <row r="15" spans="2:11">
      <c r="B15" s="22"/>
      <c r="C15" s="50" t="s">
        <v>9</v>
      </c>
      <c r="D15" s="31"/>
      <c r="E15" s="53"/>
      <c r="F15" s="17"/>
      <c r="G15" s="3"/>
      <c r="H15" s="65"/>
      <c r="I15" s="19"/>
      <c r="J15" s="64">
        <f t="shared" si="0"/>
        <v>0</v>
      </c>
      <c r="K15" s="22"/>
    </row>
    <row r="16" spans="2:11">
      <c r="B16" s="22"/>
      <c r="C16" s="50" t="s">
        <v>10</v>
      </c>
      <c r="D16" s="31"/>
      <c r="E16" s="53"/>
      <c r="F16" s="17"/>
      <c r="G16" s="3"/>
      <c r="H16" s="65"/>
      <c r="I16" s="19"/>
      <c r="J16" s="64">
        <f t="shared" si="0"/>
        <v>0</v>
      </c>
      <c r="K16" s="22"/>
    </row>
    <row r="17" spans="2:11">
      <c r="B17" s="22"/>
      <c r="C17" s="50" t="s">
        <v>20</v>
      </c>
      <c r="D17" s="31"/>
      <c r="E17" s="53"/>
      <c r="F17" s="17"/>
      <c r="G17" s="3"/>
      <c r="H17" s="65"/>
      <c r="I17" s="19"/>
      <c r="J17" s="64">
        <f t="shared" si="0"/>
        <v>0</v>
      </c>
      <c r="K17" s="22"/>
    </row>
    <row r="18" spans="2:11">
      <c r="B18" s="22"/>
      <c r="C18" s="50" t="s">
        <v>21</v>
      </c>
      <c r="D18" s="31"/>
      <c r="E18" s="53"/>
      <c r="F18" s="17"/>
      <c r="G18" s="3"/>
      <c r="H18" s="65"/>
      <c r="I18" s="19"/>
      <c r="J18" s="64">
        <f t="shared" si="0"/>
        <v>0</v>
      </c>
      <c r="K18" s="22"/>
    </row>
    <row r="19" spans="2:11">
      <c r="B19" s="22"/>
      <c r="C19" s="50" t="s">
        <v>22</v>
      </c>
      <c r="D19" s="31"/>
      <c r="E19" s="53"/>
      <c r="F19" s="17"/>
      <c r="G19" s="3"/>
      <c r="H19" s="65"/>
      <c r="I19" s="19"/>
      <c r="J19" s="64">
        <f t="shared" si="0"/>
        <v>0</v>
      </c>
      <c r="K19" s="22"/>
    </row>
    <row r="20" spans="2:11">
      <c r="B20" s="22"/>
      <c r="C20" s="50" t="s">
        <v>22</v>
      </c>
      <c r="D20" s="31"/>
      <c r="E20" s="53"/>
      <c r="F20" s="17"/>
      <c r="G20" s="3"/>
      <c r="H20" s="65"/>
      <c r="I20" s="19"/>
      <c r="J20" s="64">
        <f t="shared" si="0"/>
        <v>0</v>
      </c>
      <c r="K20" s="22"/>
    </row>
    <row r="21" spans="2:11">
      <c r="B21" s="22"/>
      <c r="C21" s="50" t="s">
        <v>24</v>
      </c>
      <c r="D21" s="31"/>
      <c r="E21" s="53"/>
      <c r="F21" s="17"/>
      <c r="G21" s="3"/>
      <c r="H21" s="65"/>
      <c r="I21" s="19"/>
      <c r="J21" s="64">
        <f t="shared" si="0"/>
        <v>0</v>
      </c>
      <c r="K21" s="22"/>
    </row>
    <row r="22" spans="2:11">
      <c r="B22" s="22"/>
      <c r="C22" s="50" t="s">
        <v>25</v>
      </c>
      <c r="D22" s="31"/>
      <c r="E22" s="53"/>
      <c r="F22" s="17"/>
      <c r="G22" s="3"/>
      <c r="H22" s="65"/>
      <c r="I22" s="19"/>
      <c r="J22" s="64">
        <f t="shared" si="0"/>
        <v>0</v>
      </c>
      <c r="K22" s="22"/>
    </row>
    <row r="23" spans="2:11">
      <c r="B23" s="22"/>
      <c r="C23" s="50" t="s">
        <v>26</v>
      </c>
      <c r="D23" s="31"/>
      <c r="E23" s="53"/>
      <c r="F23" s="17"/>
      <c r="G23" s="3"/>
      <c r="H23" s="65"/>
      <c r="I23" s="19"/>
      <c r="J23" s="64">
        <f t="shared" si="0"/>
        <v>0</v>
      </c>
      <c r="K23" s="22"/>
    </row>
    <row r="24" spans="2:11">
      <c r="B24" s="22"/>
      <c r="C24" s="50" t="s">
        <v>27</v>
      </c>
      <c r="D24" s="31"/>
      <c r="E24" s="53"/>
      <c r="F24" s="17"/>
      <c r="G24" s="3"/>
      <c r="H24" s="65"/>
      <c r="I24" s="19"/>
      <c r="J24" s="64">
        <f t="shared" si="0"/>
        <v>0</v>
      </c>
      <c r="K24" s="22"/>
    </row>
    <row r="25" spans="2:11">
      <c r="B25" s="22"/>
      <c r="C25" s="50" t="s">
        <v>28</v>
      </c>
      <c r="D25" s="31"/>
      <c r="E25" s="53"/>
      <c r="F25" s="17"/>
      <c r="G25" s="3"/>
      <c r="H25" s="65"/>
      <c r="I25" s="19"/>
      <c r="J25" s="64">
        <f t="shared" si="0"/>
        <v>0</v>
      </c>
      <c r="K25" s="22"/>
    </row>
    <row r="26" spans="2:11" ht="15.6">
      <c r="B26" s="22"/>
      <c r="C26" s="29"/>
      <c r="D26" s="170" t="s">
        <v>14</v>
      </c>
      <c r="E26" s="170"/>
      <c r="F26" s="170"/>
      <c r="G26" s="170"/>
      <c r="H26" s="170"/>
      <c r="I26" s="3" t="s">
        <v>19</v>
      </c>
      <c r="J26" s="64">
        <f>SUM(J6:J25)</f>
        <v>0</v>
      </c>
      <c r="K26" s="22"/>
    </row>
    <row r="27" spans="2:11" ht="3.75" customHeight="1">
      <c r="B27" s="22"/>
      <c r="C27" s="29"/>
      <c r="D27" s="22"/>
      <c r="E27" s="22"/>
      <c r="F27" s="22"/>
      <c r="G27" s="22"/>
      <c r="H27" s="22"/>
      <c r="I27" s="22"/>
      <c r="J27" s="22"/>
      <c r="K27" s="22"/>
    </row>
    <row r="28" spans="2:11">
      <c r="B28" s="22"/>
      <c r="C28" s="22"/>
      <c r="D28" s="22"/>
      <c r="E28" s="22"/>
      <c r="F28" s="22"/>
      <c r="G28" s="22"/>
      <c r="H28" s="22"/>
      <c r="I28" s="22"/>
      <c r="J28" s="22"/>
      <c r="K28" s="22"/>
    </row>
    <row r="29" spans="2:11" ht="15.6">
      <c r="B29" s="22"/>
      <c r="C29" s="199" t="s">
        <v>60</v>
      </c>
      <c r="D29" s="160"/>
      <c r="E29" s="160"/>
      <c r="F29" s="160"/>
      <c r="G29" s="160"/>
      <c r="H29" s="160"/>
      <c r="I29" s="160"/>
      <c r="J29" s="160"/>
      <c r="K29" s="22"/>
    </row>
    <row r="30" spans="2:11">
      <c r="B30" s="22"/>
      <c r="C30" s="189"/>
      <c r="D30" s="190"/>
      <c r="E30" s="190"/>
      <c r="F30" s="190"/>
      <c r="G30" s="190"/>
      <c r="H30" s="190"/>
      <c r="I30" s="190"/>
      <c r="J30" s="190"/>
      <c r="K30" s="22"/>
    </row>
    <row r="31" spans="2:11">
      <c r="B31" s="22"/>
      <c r="C31" s="192"/>
      <c r="D31" s="193"/>
      <c r="E31" s="193"/>
      <c r="F31" s="193"/>
      <c r="G31" s="193"/>
      <c r="H31" s="193"/>
      <c r="I31" s="193"/>
      <c r="J31" s="193"/>
      <c r="K31" s="22"/>
    </row>
    <row r="32" spans="2:11">
      <c r="B32" s="22"/>
      <c r="C32" s="192"/>
      <c r="D32" s="193"/>
      <c r="E32" s="193"/>
      <c r="F32" s="193"/>
      <c r="G32" s="193"/>
      <c r="H32" s="193"/>
      <c r="I32" s="193"/>
      <c r="J32" s="193"/>
      <c r="K32" s="22"/>
    </row>
    <row r="33" spans="2:11">
      <c r="B33" s="22"/>
      <c r="C33" s="192"/>
      <c r="D33" s="193"/>
      <c r="E33" s="193"/>
      <c r="F33" s="193"/>
      <c r="G33" s="193"/>
      <c r="H33" s="193"/>
      <c r="I33" s="193"/>
      <c r="J33" s="193"/>
      <c r="K33" s="22"/>
    </row>
    <row r="34" spans="2:11">
      <c r="B34" s="22"/>
      <c r="C34" s="192"/>
      <c r="D34" s="193"/>
      <c r="E34" s="193"/>
      <c r="F34" s="193"/>
      <c r="G34" s="193"/>
      <c r="H34" s="193"/>
      <c r="I34" s="193"/>
      <c r="J34" s="193"/>
      <c r="K34" s="22"/>
    </row>
    <row r="35" spans="2:11">
      <c r="B35" s="22"/>
      <c r="C35" s="192"/>
      <c r="D35" s="193"/>
      <c r="E35" s="193"/>
      <c r="F35" s="193"/>
      <c r="G35" s="193"/>
      <c r="H35" s="193"/>
      <c r="I35" s="193"/>
      <c r="J35" s="193"/>
      <c r="K35" s="22"/>
    </row>
    <row r="36" spans="2:11">
      <c r="B36" s="22"/>
      <c r="C36" s="192"/>
      <c r="D36" s="193"/>
      <c r="E36" s="193"/>
      <c r="F36" s="193"/>
      <c r="G36" s="193"/>
      <c r="H36" s="193"/>
      <c r="I36" s="193"/>
      <c r="J36" s="193"/>
      <c r="K36" s="22"/>
    </row>
    <row r="37" spans="2:11">
      <c r="B37" s="22"/>
      <c r="C37" s="192"/>
      <c r="D37" s="193"/>
      <c r="E37" s="193"/>
      <c r="F37" s="193"/>
      <c r="G37" s="193"/>
      <c r="H37" s="193"/>
      <c r="I37" s="193"/>
      <c r="J37" s="193"/>
      <c r="K37" s="22"/>
    </row>
    <row r="38" spans="2:11">
      <c r="B38" s="22"/>
      <c r="C38" s="192"/>
      <c r="D38" s="193"/>
      <c r="E38" s="193"/>
      <c r="F38" s="193"/>
      <c r="G38" s="193"/>
      <c r="H38" s="193"/>
      <c r="I38" s="193"/>
      <c r="J38" s="193"/>
      <c r="K38" s="22"/>
    </row>
    <row r="39" spans="2:11">
      <c r="B39" s="22"/>
      <c r="C39" s="192"/>
      <c r="D39" s="193"/>
      <c r="E39" s="193"/>
      <c r="F39" s="193"/>
      <c r="G39" s="193"/>
      <c r="H39" s="193"/>
      <c r="I39" s="193"/>
      <c r="J39" s="193"/>
      <c r="K39" s="22"/>
    </row>
    <row r="40" spans="2:11">
      <c r="B40" s="22"/>
      <c r="C40" s="192"/>
      <c r="D40" s="193"/>
      <c r="E40" s="193"/>
      <c r="F40" s="193"/>
      <c r="G40" s="193"/>
      <c r="H40" s="193"/>
      <c r="I40" s="193"/>
      <c r="J40" s="193"/>
      <c r="K40" s="22"/>
    </row>
    <row r="41" spans="2:11">
      <c r="B41" s="22"/>
      <c r="C41" s="192"/>
      <c r="D41" s="193"/>
      <c r="E41" s="193"/>
      <c r="F41" s="193"/>
      <c r="G41" s="193"/>
      <c r="H41" s="193"/>
      <c r="I41" s="193"/>
      <c r="J41" s="193"/>
      <c r="K41" s="22"/>
    </row>
    <row r="42" spans="2:11">
      <c r="B42" s="22"/>
      <c r="C42" s="192"/>
      <c r="D42" s="193"/>
      <c r="E42" s="193"/>
      <c r="F42" s="193"/>
      <c r="G42" s="193"/>
      <c r="H42" s="193"/>
      <c r="I42" s="193"/>
      <c r="J42" s="193"/>
      <c r="K42" s="22"/>
    </row>
    <row r="43" spans="2:11">
      <c r="B43" s="22"/>
      <c r="C43" s="192"/>
      <c r="D43" s="193"/>
      <c r="E43" s="193"/>
      <c r="F43" s="193"/>
      <c r="G43" s="193"/>
      <c r="H43" s="193"/>
      <c r="I43" s="193"/>
      <c r="J43" s="193"/>
      <c r="K43" s="22"/>
    </row>
    <row r="44" spans="2:11">
      <c r="B44" s="22"/>
      <c r="C44" s="192"/>
      <c r="D44" s="193"/>
      <c r="E44" s="193"/>
      <c r="F44" s="193"/>
      <c r="G44" s="193"/>
      <c r="H44" s="193"/>
      <c r="I44" s="193"/>
      <c r="J44" s="193"/>
      <c r="K44" s="22"/>
    </row>
    <row r="45" spans="2:11">
      <c r="B45" s="22"/>
      <c r="C45" s="192"/>
      <c r="D45" s="193"/>
      <c r="E45" s="193"/>
      <c r="F45" s="193"/>
      <c r="G45" s="193"/>
      <c r="H45" s="193"/>
      <c r="I45" s="193"/>
      <c r="J45" s="193"/>
      <c r="K45" s="22"/>
    </row>
    <row r="46" spans="2:11">
      <c r="B46" s="22"/>
      <c r="C46" s="192"/>
      <c r="D46" s="193"/>
      <c r="E46" s="193"/>
      <c r="F46" s="193"/>
      <c r="G46" s="193"/>
      <c r="H46" s="193"/>
      <c r="I46" s="193"/>
      <c r="J46" s="193"/>
      <c r="K46" s="22"/>
    </row>
    <row r="47" spans="2:11">
      <c r="B47" s="22"/>
      <c r="C47" s="192"/>
      <c r="D47" s="193"/>
      <c r="E47" s="193"/>
      <c r="F47" s="193"/>
      <c r="G47" s="193"/>
      <c r="H47" s="193"/>
      <c r="I47" s="193"/>
      <c r="J47" s="193"/>
      <c r="K47" s="22"/>
    </row>
    <row r="48" spans="2:11">
      <c r="B48" s="22"/>
      <c r="C48" s="192"/>
      <c r="D48" s="193"/>
      <c r="E48" s="193"/>
      <c r="F48" s="193"/>
      <c r="G48" s="193"/>
      <c r="H48" s="193"/>
      <c r="I48" s="193"/>
      <c r="J48" s="193"/>
      <c r="K48" s="22"/>
    </row>
    <row r="49" spans="2:11">
      <c r="B49" s="22"/>
      <c r="C49" s="195"/>
      <c r="D49" s="196"/>
      <c r="E49" s="196"/>
      <c r="F49" s="196"/>
      <c r="G49" s="196"/>
      <c r="H49" s="196"/>
      <c r="I49" s="196"/>
      <c r="J49" s="196"/>
      <c r="K49" s="22"/>
    </row>
    <row r="50" spans="2:11">
      <c r="B50" s="22"/>
      <c r="C50" s="22"/>
      <c r="D50" s="22"/>
      <c r="E50" s="22"/>
      <c r="F50" s="22"/>
      <c r="G50" s="22"/>
      <c r="H50" s="22"/>
      <c r="I50" s="22"/>
      <c r="J50" s="22"/>
      <c r="K50" s="22"/>
    </row>
  </sheetData>
  <sheetProtection selectLockedCells="1"/>
  <dataConsolidate/>
  <mergeCells count="11">
    <mergeCell ref="C30:J49"/>
    <mergeCell ref="C29:J29"/>
    <mergeCell ref="B1:K1"/>
    <mergeCell ref="D26:H26"/>
    <mergeCell ref="C5:D5"/>
    <mergeCell ref="C3:J3"/>
    <mergeCell ref="G5:H5"/>
    <mergeCell ref="I5:J5"/>
    <mergeCell ref="C4:D4"/>
    <mergeCell ref="G4:H4"/>
    <mergeCell ref="I4:J4"/>
  </mergeCells>
  <phoneticPr fontId="0" type="noConversion"/>
  <conditionalFormatting sqref="H6:H25">
    <cfRule type="cellIs" dxfId="4" priority="1" stopIfTrue="1" operator="greaterThan">
      <formula>4999</formula>
    </cfRule>
  </conditionalFormatting>
  <dataValidations xWindow="335" yWindow="284" count="5">
    <dataValidation allowBlank="1" showInputMessage="1" showErrorMessage="1" promptTitle="Cost Per Unit" prompt="Enter the cost per unit here." sqref="H6:H25"/>
    <dataValidation type="list" allowBlank="1" showInputMessage="1" showErrorMessage="1" promptTitle="Unit Type" prompt="From the drop-down menu, choose the unit type to be used for the calculation." sqref="F6:F25">
      <formula1>"Item/s,Case/s,Dozen,Box/s,Month/s,Other"</formula1>
    </dataValidation>
    <dataValidation type="whole" errorStyle="information" allowBlank="1" showInputMessage="1" showErrorMessage="1" promptTitle="# of Units" prompt="Enter in the number of units to be bought.  Units must be entered as whole numbers (no decimals!)." sqref="E6:E25">
      <formula1>0</formula1>
      <formula2>100000000000</formula2>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30:J49"/>
    <dataValidation type="textLength" operator="lessThan" allowBlank="1" showInputMessage="1" showErrorMessage="1" promptTitle="Item" prompt="Enter the name or type of item to be charged to the grant.  You are limited to 38 characters in this cell." sqref="D12:D25">
      <formula1>39</formula1>
    </dataValidation>
  </dataValidations>
  <printOptions horizontalCentered="1"/>
  <pageMargins left="0.75" right="0.75" top="1" bottom="1" header="1" footer="0.5"/>
  <pageSetup orientation="portrait" r:id="rId1"/>
  <headerFooter alignWithMargins="0">
    <oddFooter>&amp;Cd. Admin Supplies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pageSetUpPr autoPageBreaks="0"/>
  </sheetPr>
  <dimension ref="B1:K50"/>
  <sheetViews>
    <sheetView showGridLines="0" showRowColHeaders="0" showZeros="0" showOutlineSymbols="0" zoomScale="75" zoomScaleNormal="75" workbookViewId="0">
      <selection activeCell="C30" sqref="C30:F49"/>
    </sheetView>
  </sheetViews>
  <sheetFormatPr defaultColWidth="9.109375" defaultRowHeight="13.2"/>
  <cols>
    <col min="1" max="1" width="9.109375" style="23"/>
    <col min="2" max="2" width="1.6640625" style="23" customWidth="1"/>
    <col min="3" max="3" width="2.6640625" style="30" bestFit="1" customWidth="1"/>
    <col min="4" max="4" width="69.109375" style="23" customWidth="1"/>
    <col min="5" max="5" width="1.6640625" style="23" customWidth="1"/>
    <col min="6" max="6" width="12.6640625" style="23" bestFit="1" customWidth="1"/>
    <col min="7" max="7" width="1.6640625" style="23" customWidth="1"/>
    <col min="8" max="16384" width="9.109375" style="23"/>
  </cols>
  <sheetData>
    <row r="1" spans="2:7">
      <c r="B1" s="184" t="str">
        <f>'a. Admin Personnel'!D4</f>
        <v>DE Health and Social Services</v>
      </c>
      <c r="C1" s="184"/>
      <c r="D1" s="184"/>
      <c r="E1" s="184"/>
      <c r="F1" s="184"/>
      <c r="G1" s="184"/>
    </row>
    <row r="2" spans="2:7" ht="3.75" customHeight="1">
      <c r="B2" s="22"/>
      <c r="C2" s="29"/>
      <c r="D2" s="22"/>
      <c r="E2" s="22"/>
      <c r="F2" s="22"/>
      <c r="G2" s="22"/>
    </row>
    <row r="3" spans="2:7" ht="15.6">
      <c r="B3" s="22"/>
      <c r="C3" s="160" t="s">
        <v>35</v>
      </c>
      <c r="D3" s="160"/>
      <c r="E3" s="160"/>
      <c r="F3" s="160"/>
      <c r="G3" s="22"/>
    </row>
    <row r="4" spans="2:7" s="30" customFormat="1" ht="7.8">
      <c r="B4" s="29"/>
      <c r="C4" s="181" t="s">
        <v>43</v>
      </c>
      <c r="D4" s="182"/>
      <c r="E4" s="181" t="s">
        <v>44</v>
      </c>
      <c r="F4" s="182"/>
      <c r="G4" s="29"/>
    </row>
    <row r="5" spans="2:7" s="34" customFormat="1" ht="25.5" customHeight="1">
      <c r="B5" s="33"/>
      <c r="C5" s="198" t="s">
        <v>34</v>
      </c>
      <c r="D5" s="198"/>
      <c r="E5" s="185" t="s">
        <v>16</v>
      </c>
      <c r="F5" s="185"/>
      <c r="G5" s="33"/>
    </row>
    <row r="6" spans="2:7">
      <c r="B6" s="22"/>
      <c r="C6" s="50" t="s">
        <v>0</v>
      </c>
      <c r="D6" s="113"/>
      <c r="E6" s="3"/>
      <c r="F6" s="55"/>
      <c r="G6" s="22"/>
    </row>
    <row r="7" spans="2:7">
      <c r="B7" s="22"/>
      <c r="C7" s="50" t="s">
        <v>1</v>
      </c>
      <c r="D7" s="113"/>
      <c r="E7" s="3"/>
      <c r="F7" s="55"/>
      <c r="G7" s="22"/>
    </row>
    <row r="8" spans="2:7">
      <c r="B8" s="22"/>
      <c r="C8" s="50" t="s">
        <v>2</v>
      </c>
      <c r="D8" s="113"/>
      <c r="E8" s="3"/>
      <c r="F8" s="55"/>
      <c r="G8" s="22"/>
    </row>
    <row r="9" spans="2:7">
      <c r="B9" s="22"/>
      <c r="C9" s="50" t="s">
        <v>3</v>
      </c>
      <c r="D9" s="113"/>
      <c r="E9" s="3"/>
      <c r="F9" s="55"/>
      <c r="G9" s="22"/>
    </row>
    <row r="10" spans="2:7">
      <c r="B10" s="22"/>
      <c r="C10" s="50" t="s">
        <v>4</v>
      </c>
      <c r="D10" s="31"/>
      <c r="E10" s="3"/>
      <c r="F10" s="55"/>
      <c r="G10" s="22"/>
    </row>
    <row r="11" spans="2:7">
      <c r="B11" s="22"/>
      <c r="C11" s="50" t="s">
        <v>5</v>
      </c>
      <c r="D11" s="31"/>
      <c r="E11" s="3"/>
      <c r="F11" s="55"/>
      <c r="G11" s="22"/>
    </row>
    <row r="12" spans="2:7">
      <c r="B12" s="22"/>
      <c r="C12" s="50" t="s">
        <v>6</v>
      </c>
      <c r="D12" s="31"/>
      <c r="E12" s="3"/>
      <c r="F12" s="55"/>
      <c r="G12" s="22"/>
    </row>
    <row r="13" spans="2:7">
      <c r="B13" s="22"/>
      <c r="C13" s="50" t="s">
        <v>7</v>
      </c>
      <c r="D13" s="31"/>
      <c r="E13" s="3"/>
      <c r="F13" s="55"/>
      <c r="G13" s="22"/>
    </row>
    <row r="14" spans="2:7">
      <c r="B14" s="22"/>
      <c r="C14" s="50" t="s">
        <v>8</v>
      </c>
      <c r="D14" s="31"/>
      <c r="E14" s="3"/>
      <c r="F14" s="55"/>
      <c r="G14" s="22"/>
    </row>
    <row r="15" spans="2:7">
      <c r="B15" s="22"/>
      <c r="C15" s="50" t="s">
        <v>9</v>
      </c>
      <c r="D15" s="31"/>
      <c r="E15" s="3"/>
      <c r="F15" s="55"/>
      <c r="G15" s="22"/>
    </row>
    <row r="16" spans="2:7">
      <c r="B16" s="22"/>
      <c r="C16" s="50" t="s">
        <v>10</v>
      </c>
      <c r="D16" s="31"/>
      <c r="E16" s="3"/>
      <c r="F16" s="55"/>
      <c r="G16" s="22"/>
    </row>
    <row r="17" spans="2:11">
      <c r="B17" s="22"/>
      <c r="C17" s="50" t="s">
        <v>20</v>
      </c>
      <c r="D17" s="31"/>
      <c r="E17" s="3"/>
      <c r="F17" s="55"/>
      <c r="G17" s="22"/>
    </row>
    <row r="18" spans="2:11">
      <c r="B18" s="22"/>
      <c r="C18" s="50" t="s">
        <v>21</v>
      </c>
      <c r="D18" s="31"/>
      <c r="E18" s="3"/>
      <c r="F18" s="55"/>
      <c r="G18" s="22"/>
    </row>
    <row r="19" spans="2:11">
      <c r="B19" s="22"/>
      <c r="C19" s="50" t="s">
        <v>22</v>
      </c>
      <c r="D19" s="31"/>
      <c r="E19" s="3"/>
      <c r="F19" s="55"/>
      <c r="G19" s="22"/>
    </row>
    <row r="20" spans="2:11">
      <c r="B20" s="22"/>
      <c r="C20" s="50" t="s">
        <v>22</v>
      </c>
      <c r="D20" s="31"/>
      <c r="E20" s="3"/>
      <c r="F20" s="55"/>
      <c r="G20" s="22"/>
    </row>
    <row r="21" spans="2:11">
      <c r="B21" s="22"/>
      <c r="C21" s="50" t="s">
        <v>24</v>
      </c>
      <c r="D21" s="31"/>
      <c r="E21" s="3"/>
      <c r="F21" s="55"/>
      <c r="G21" s="22"/>
    </row>
    <row r="22" spans="2:11">
      <c r="B22" s="22"/>
      <c r="C22" s="50" t="s">
        <v>25</v>
      </c>
      <c r="D22" s="31"/>
      <c r="E22" s="3"/>
      <c r="F22" s="55"/>
      <c r="G22" s="22"/>
    </row>
    <row r="23" spans="2:11">
      <c r="B23" s="22"/>
      <c r="C23" s="50" t="s">
        <v>26</v>
      </c>
      <c r="D23" s="31"/>
      <c r="E23" s="3"/>
      <c r="F23" s="55"/>
      <c r="G23" s="22"/>
    </row>
    <row r="24" spans="2:11">
      <c r="B24" s="22"/>
      <c r="C24" s="50" t="s">
        <v>27</v>
      </c>
      <c r="D24" s="31"/>
      <c r="E24" s="3"/>
      <c r="F24" s="55"/>
      <c r="G24" s="22"/>
    </row>
    <row r="25" spans="2:11">
      <c r="B25" s="22"/>
      <c r="C25" s="50" t="s">
        <v>28</v>
      </c>
      <c r="D25" s="31"/>
      <c r="E25" s="3"/>
      <c r="F25" s="55"/>
      <c r="G25" s="22"/>
      <c r="K25" s="80">
        <f>F26</f>
        <v>0</v>
      </c>
    </row>
    <row r="26" spans="2:11" ht="15.6">
      <c r="B26" s="22"/>
      <c r="C26" s="29"/>
      <c r="D26" s="4" t="s">
        <v>15</v>
      </c>
      <c r="E26" s="3" t="s">
        <v>19</v>
      </c>
      <c r="F26" s="63">
        <f>SUM(F6:F25)</f>
        <v>0</v>
      </c>
      <c r="G26" s="22"/>
    </row>
    <row r="27" spans="2:11" ht="3.75" customHeight="1">
      <c r="B27" s="22"/>
      <c r="C27" s="29"/>
      <c r="D27" s="22"/>
      <c r="E27" s="22"/>
      <c r="F27" s="22"/>
      <c r="G27" s="22"/>
    </row>
    <row r="28" spans="2:11">
      <c r="B28" s="22"/>
      <c r="C28" s="22"/>
      <c r="D28" s="22"/>
      <c r="E28" s="22"/>
      <c r="F28" s="22"/>
      <c r="G28" s="22"/>
    </row>
    <row r="29" spans="2:11" ht="15.6">
      <c r="B29" s="22"/>
      <c r="C29" s="160" t="s">
        <v>61</v>
      </c>
      <c r="D29" s="160"/>
      <c r="E29" s="160"/>
      <c r="F29" s="160"/>
      <c r="G29" s="22"/>
    </row>
    <row r="30" spans="2:11">
      <c r="B30" s="22"/>
      <c r="C30" s="189"/>
      <c r="D30" s="190"/>
      <c r="E30" s="190"/>
      <c r="F30" s="191"/>
      <c r="G30" s="22"/>
    </row>
    <row r="31" spans="2:11">
      <c r="B31" s="22"/>
      <c r="C31" s="192"/>
      <c r="D31" s="193"/>
      <c r="E31" s="193"/>
      <c r="F31" s="194"/>
      <c r="G31" s="22"/>
    </row>
    <row r="32" spans="2:11">
      <c r="B32" s="22"/>
      <c r="C32" s="192"/>
      <c r="D32" s="193"/>
      <c r="E32" s="193"/>
      <c r="F32" s="194"/>
      <c r="G32" s="22"/>
    </row>
    <row r="33" spans="2:7">
      <c r="B33" s="22"/>
      <c r="C33" s="192"/>
      <c r="D33" s="193"/>
      <c r="E33" s="193"/>
      <c r="F33" s="194"/>
      <c r="G33" s="22"/>
    </row>
    <row r="34" spans="2:7">
      <c r="B34" s="22"/>
      <c r="C34" s="192"/>
      <c r="D34" s="193"/>
      <c r="E34" s="193"/>
      <c r="F34" s="194"/>
      <c r="G34" s="22"/>
    </row>
    <row r="35" spans="2:7">
      <c r="B35" s="22"/>
      <c r="C35" s="192"/>
      <c r="D35" s="193"/>
      <c r="E35" s="193"/>
      <c r="F35" s="194"/>
      <c r="G35" s="22"/>
    </row>
    <row r="36" spans="2:7">
      <c r="B36" s="22"/>
      <c r="C36" s="192"/>
      <c r="D36" s="193"/>
      <c r="E36" s="193"/>
      <c r="F36" s="194"/>
      <c r="G36" s="22"/>
    </row>
    <row r="37" spans="2:7">
      <c r="B37" s="22"/>
      <c r="C37" s="192"/>
      <c r="D37" s="193"/>
      <c r="E37" s="193"/>
      <c r="F37" s="194"/>
      <c r="G37" s="22"/>
    </row>
    <row r="38" spans="2:7">
      <c r="B38" s="22"/>
      <c r="C38" s="192"/>
      <c r="D38" s="193"/>
      <c r="E38" s="193"/>
      <c r="F38" s="194"/>
      <c r="G38" s="22"/>
    </row>
    <row r="39" spans="2:7">
      <c r="B39" s="22"/>
      <c r="C39" s="192"/>
      <c r="D39" s="193"/>
      <c r="E39" s="193"/>
      <c r="F39" s="194"/>
      <c r="G39" s="22"/>
    </row>
    <row r="40" spans="2:7">
      <c r="B40" s="22"/>
      <c r="C40" s="192"/>
      <c r="D40" s="193"/>
      <c r="E40" s="193"/>
      <c r="F40" s="194"/>
      <c r="G40" s="22"/>
    </row>
    <row r="41" spans="2:7">
      <c r="B41" s="22"/>
      <c r="C41" s="192"/>
      <c r="D41" s="193"/>
      <c r="E41" s="193"/>
      <c r="F41" s="194"/>
      <c r="G41" s="22"/>
    </row>
    <row r="42" spans="2:7">
      <c r="B42" s="22"/>
      <c r="C42" s="192"/>
      <c r="D42" s="193"/>
      <c r="E42" s="193"/>
      <c r="F42" s="194"/>
      <c r="G42" s="22"/>
    </row>
    <row r="43" spans="2:7">
      <c r="B43" s="22"/>
      <c r="C43" s="192"/>
      <c r="D43" s="193"/>
      <c r="E43" s="193"/>
      <c r="F43" s="194"/>
      <c r="G43" s="22"/>
    </row>
    <row r="44" spans="2:7">
      <c r="B44" s="22"/>
      <c r="C44" s="192"/>
      <c r="D44" s="193"/>
      <c r="E44" s="193"/>
      <c r="F44" s="194"/>
      <c r="G44" s="22"/>
    </row>
    <row r="45" spans="2:7">
      <c r="B45" s="22"/>
      <c r="C45" s="192"/>
      <c r="D45" s="193"/>
      <c r="E45" s="193"/>
      <c r="F45" s="194"/>
      <c r="G45" s="22"/>
    </row>
    <row r="46" spans="2:7">
      <c r="B46" s="22"/>
      <c r="C46" s="192"/>
      <c r="D46" s="193"/>
      <c r="E46" s="193"/>
      <c r="F46" s="194"/>
      <c r="G46" s="22"/>
    </row>
    <row r="47" spans="2:7">
      <c r="B47" s="22"/>
      <c r="C47" s="192"/>
      <c r="D47" s="193"/>
      <c r="E47" s="193"/>
      <c r="F47" s="194"/>
      <c r="G47" s="22"/>
    </row>
    <row r="48" spans="2:7">
      <c r="B48" s="22"/>
      <c r="C48" s="192"/>
      <c r="D48" s="193"/>
      <c r="E48" s="193"/>
      <c r="F48" s="194"/>
      <c r="G48" s="22"/>
    </row>
    <row r="49" spans="2:7">
      <c r="B49" s="22"/>
      <c r="C49" s="195"/>
      <c r="D49" s="196"/>
      <c r="E49" s="196"/>
      <c r="F49" s="197"/>
      <c r="G49" s="22"/>
    </row>
    <row r="50" spans="2:7">
      <c r="B50" s="22"/>
      <c r="C50" s="22"/>
      <c r="D50" s="22"/>
      <c r="E50" s="22"/>
      <c r="F50" s="22"/>
      <c r="G50" s="22"/>
    </row>
  </sheetData>
  <sheetProtection selectLockedCells="1"/>
  <dataConsolidate/>
  <mergeCells count="8">
    <mergeCell ref="C29:F29"/>
    <mergeCell ref="C30:F49"/>
    <mergeCell ref="B1:G1"/>
    <mergeCell ref="C5:D5"/>
    <mergeCell ref="C3:F3"/>
    <mergeCell ref="E5:F5"/>
    <mergeCell ref="C4:D4"/>
    <mergeCell ref="E4:F4"/>
  </mergeCells>
  <phoneticPr fontId="0" type="noConversion"/>
  <dataValidations xWindow="555" yWindow="270" count="4">
    <dataValidation type="textLength" operator="lessThan" allowBlank="1" showInputMessage="1" showErrorMessage="1" promptTitle="Item" prompt="Enter the name or type of item to be charged to the grant.  You are limited to 38 characters in this cell." sqref="D10:D12 D6:D8">
      <formula1>39</formula1>
    </dataValidation>
    <dataValidation type="decimal" allowBlank="1" showInputMessage="1" showErrorMessage="1" promptTitle="Total Amont of Contract" prompt="Enter the total amount awarded for the contract here." sqref="F6 F8:F25">
      <formula1>1</formula1>
      <formula2>100000000</formula2>
    </dataValidation>
    <dataValidation type="textLength" operator="lessThan" allowBlank="1" showInputMessage="1" showErrorMessage="1" promptTitle="Brief Description" prompt="Enter a brief description of the contract you will be awarding from this grant.  You are limited to 70 characters in this cell." sqref="D15:D25">
      <formula1>71</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30:F49"/>
  </dataValidations>
  <printOptions horizontalCentered="1"/>
  <pageMargins left="0.75" right="0.75" top="1" bottom="1" header="1" footer="0.5"/>
  <pageSetup orientation="portrait" r:id="rId1"/>
  <headerFooter alignWithMargins="0">
    <oddFooter>&amp;Ce. Admin Contractual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B2:M53"/>
  <sheetViews>
    <sheetView showGridLines="0" showRowColHeaders="0" showZeros="0" showOutlineSymbols="0" topLeftCell="B1" zoomScale="110" zoomScaleNormal="110" workbookViewId="0">
      <selection activeCell="J13" sqref="J13"/>
    </sheetView>
  </sheetViews>
  <sheetFormatPr defaultColWidth="9.109375" defaultRowHeight="13.2"/>
  <cols>
    <col min="1" max="1" width="9.109375" style="23"/>
    <col min="2" max="2" width="1.6640625" style="23" customWidth="1"/>
    <col min="3" max="3" width="2.6640625" style="30" bestFit="1" customWidth="1"/>
    <col min="4" max="4" width="41.5546875" style="23" customWidth="1"/>
    <col min="5" max="5" width="8.109375" style="23" customWidth="1"/>
    <col min="6" max="6" width="1.6640625" style="23" customWidth="1"/>
    <col min="7" max="7" width="10.6640625" style="23" customWidth="1"/>
    <col min="8" max="8" width="7.6640625" style="23" bestFit="1" customWidth="1"/>
    <col min="9" max="9" width="1.6640625" style="23" customWidth="1"/>
    <col min="10" max="10" width="10.6640625" style="23" customWidth="1"/>
    <col min="11" max="11" width="1.6640625" style="23" customWidth="1"/>
    <col min="12" max="16384" width="9.109375" style="23"/>
  </cols>
  <sheetData>
    <row r="2" spans="2:13" ht="3" customHeight="1">
      <c r="B2" s="22"/>
      <c r="C2" s="29"/>
      <c r="D2" s="22"/>
      <c r="E2" s="22"/>
      <c r="F2" s="37"/>
      <c r="G2" s="37"/>
      <c r="H2" s="37"/>
      <c r="I2" s="37"/>
      <c r="J2" s="37"/>
      <c r="K2" s="37"/>
    </row>
    <row r="3" spans="2:13">
      <c r="B3" s="22"/>
      <c r="C3" s="29"/>
      <c r="D3" s="46" t="s">
        <v>53</v>
      </c>
      <c r="E3" s="22"/>
      <c r="F3" s="37"/>
      <c r="G3" s="176" t="s">
        <v>41</v>
      </c>
      <c r="H3" s="176"/>
      <c r="I3" s="176"/>
      <c r="J3" s="176"/>
      <c r="K3" s="37"/>
    </row>
    <row r="4" spans="2:13">
      <c r="B4" s="22"/>
      <c r="C4" s="29"/>
      <c r="D4" s="51" t="s">
        <v>62</v>
      </c>
      <c r="E4" s="39"/>
      <c r="F4" s="5"/>
      <c r="G4" s="18">
        <f>'a. Admin Personnel'!G4</f>
        <v>0</v>
      </c>
      <c r="H4" s="175" t="s">
        <v>40</v>
      </c>
      <c r="I4" s="175"/>
      <c r="J4" s="14">
        <f>'a. Admin Personnel'!J4</f>
        <v>0</v>
      </c>
      <c r="K4" s="37"/>
    </row>
    <row r="5" spans="2:13" s="36" customFormat="1" ht="3" customHeight="1">
      <c r="B5" s="35"/>
      <c r="C5" s="32"/>
      <c r="D5" s="35"/>
      <c r="E5" s="40"/>
      <c r="F5" s="6"/>
      <c r="G5" s="11"/>
      <c r="H5" s="12"/>
      <c r="I5" s="12"/>
      <c r="J5" s="13"/>
      <c r="K5" s="38"/>
    </row>
    <row r="6" spans="2:13">
      <c r="B6" s="1"/>
      <c r="C6" s="29"/>
      <c r="D6" s="176" t="s">
        <v>55</v>
      </c>
      <c r="E6" s="22"/>
      <c r="F6" s="7"/>
      <c r="G6" s="177" t="s">
        <v>42</v>
      </c>
      <c r="H6" s="178"/>
      <c r="I6" s="179"/>
      <c r="J6" s="67">
        <f>ROUNDDOWN((J4-G4)/30,0)</f>
        <v>0</v>
      </c>
      <c r="K6" s="10"/>
      <c r="L6" s="2"/>
      <c r="M6" s="36"/>
    </row>
    <row r="7" spans="2:13" ht="3" customHeight="1">
      <c r="B7" s="1"/>
      <c r="C7" s="29"/>
      <c r="D7" s="180"/>
      <c r="E7" s="22"/>
      <c r="F7" s="7"/>
      <c r="G7" s="8"/>
      <c r="H7" s="8"/>
      <c r="I7" s="38"/>
      <c r="J7" s="9"/>
      <c r="K7" s="10"/>
      <c r="L7" s="2"/>
      <c r="M7" s="36"/>
    </row>
    <row r="8" spans="2:13">
      <c r="B8" s="22"/>
      <c r="C8" s="29"/>
      <c r="D8" s="52">
        <f>'a. Admin Personnel'!D8</f>
        <v>0</v>
      </c>
      <c r="E8" s="22"/>
      <c r="F8" s="22"/>
      <c r="G8" s="22"/>
      <c r="H8" s="22"/>
      <c r="I8" s="22"/>
      <c r="J8" s="22"/>
      <c r="K8" s="22"/>
    </row>
    <row r="9" spans="2:13" ht="3.75" customHeight="1">
      <c r="B9" s="22"/>
      <c r="C9" s="29"/>
      <c r="D9" s="22"/>
      <c r="E9" s="22"/>
      <c r="F9" s="22"/>
      <c r="G9" s="22"/>
      <c r="H9" s="22"/>
      <c r="I9" s="22"/>
      <c r="J9" s="22"/>
      <c r="K9" s="22"/>
    </row>
    <row r="10" spans="2:13" ht="15.6">
      <c r="B10" s="22"/>
      <c r="C10" s="174" t="s">
        <v>32</v>
      </c>
      <c r="D10" s="174"/>
      <c r="E10" s="174"/>
      <c r="F10" s="174"/>
      <c r="G10" s="174"/>
      <c r="H10" s="174"/>
      <c r="I10" s="174"/>
      <c r="J10" s="174"/>
      <c r="K10" s="22"/>
    </row>
    <row r="11" spans="2:13" s="30" customFormat="1" ht="7.8">
      <c r="B11" s="29"/>
      <c r="C11" s="181" t="s">
        <v>43</v>
      </c>
      <c r="D11" s="183"/>
      <c r="E11" s="28" t="s">
        <v>44</v>
      </c>
      <c r="F11" s="181" t="s">
        <v>45</v>
      </c>
      <c r="G11" s="183"/>
      <c r="H11" s="28" t="s">
        <v>46</v>
      </c>
      <c r="I11" s="181" t="s">
        <v>47</v>
      </c>
      <c r="J11" s="182"/>
      <c r="K11" s="29"/>
    </row>
    <row r="12" spans="2:13" s="34" customFormat="1" ht="26.4">
      <c r="B12" s="33"/>
      <c r="C12" s="171" t="s">
        <v>38</v>
      </c>
      <c r="D12" s="172"/>
      <c r="E12" s="27" t="s">
        <v>49</v>
      </c>
      <c r="F12" s="171" t="s">
        <v>39</v>
      </c>
      <c r="G12" s="172"/>
      <c r="H12" s="27" t="s">
        <v>29</v>
      </c>
      <c r="I12" s="171" t="s">
        <v>16</v>
      </c>
      <c r="J12" s="173"/>
      <c r="K12" s="33"/>
    </row>
    <row r="13" spans="2:13">
      <c r="B13" s="22"/>
      <c r="C13" s="50" t="s">
        <v>0</v>
      </c>
      <c r="D13" s="114"/>
      <c r="E13" s="21"/>
      <c r="F13" s="15"/>
      <c r="G13" s="54"/>
      <c r="H13" s="56"/>
      <c r="I13" s="15"/>
      <c r="J13" s="57"/>
      <c r="K13" s="22"/>
    </row>
    <row r="14" spans="2:13">
      <c r="B14" s="22"/>
      <c r="C14" s="50" t="s">
        <v>1</v>
      </c>
      <c r="D14" s="152"/>
      <c r="E14" s="20"/>
      <c r="F14" s="3"/>
      <c r="G14" s="55"/>
      <c r="H14" s="56"/>
      <c r="I14" s="3"/>
      <c r="J14" s="58">
        <f>(G14*H14)*E14</f>
        <v>0</v>
      </c>
      <c r="K14" s="22"/>
    </row>
    <row r="15" spans="2:13">
      <c r="B15" s="22"/>
      <c r="C15" s="50" t="s">
        <v>2</v>
      </c>
      <c r="D15" s="152"/>
      <c r="E15" s="20"/>
      <c r="F15" s="3"/>
      <c r="G15" s="55"/>
      <c r="H15" s="56"/>
      <c r="I15" s="3"/>
      <c r="J15" s="57">
        <f t="shared" ref="J15:J32" si="0">(G15*H15)*E15</f>
        <v>0</v>
      </c>
      <c r="K15" s="22"/>
    </row>
    <row r="16" spans="2:13">
      <c r="B16" s="22"/>
      <c r="C16" s="50" t="s">
        <v>3</v>
      </c>
      <c r="D16" s="113"/>
      <c r="E16" s="20"/>
      <c r="F16" s="3"/>
      <c r="G16" s="55"/>
      <c r="H16" s="56"/>
      <c r="I16" s="3"/>
      <c r="J16" s="58">
        <f t="shared" si="0"/>
        <v>0</v>
      </c>
      <c r="K16" s="22"/>
    </row>
    <row r="17" spans="2:11">
      <c r="B17" s="22"/>
      <c r="C17" s="50" t="s">
        <v>4</v>
      </c>
      <c r="D17" s="113"/>
      <c r="E17" s="20"/>
      <c r="F17" s="3"/>
      <c r="G17" s="55"/>
      <c r="H17" s="56"/>
      <c r="I17" s="3"/>
      <c r="J17" s="57">
        <f>G17*H17</f>
        <v>0</v>
      </c>
      <c r="K17" s="22"/>
    </row>
    <row r="18" spans="2:11">
      <c r="B18" s="22"/>
      <c r="C18" s="50" t="s">
        <v>5</v>
      </c>
      <c r="D18" s="113"/>
      <c r="E18" s="155"/>
      <c r="F18" s="3"/>
      <c r="G18" s="159"/>
      <c r="H18" s="56"/>
      <c r="I18" s="3"/>
      <c r="J18" s="57">
        <f>G18*H18</f>
        <v>0</v>
      </c>
      <c r="K18" s="22"/>
    </row>
    <row r="19" spans="2:11">
      <c r="B19" s="22"/>
      <c r="C19" s="50" t="s">
        <v>6</v>
      </c>
      <c r="D19" s="113"/>
      <c r="E19" s="20"/>
      <c r="F19" s="3"/>
      <c r="G19" s="158"/>
      <c r="H19" s="56"/>
      <c r="I19" s="3"/>
      <c r="J19" s="57">
        <f t="shared" si="0"/>
        <v>0</v>
      </c>
      <c r="K19" s="22"/>
    </row>
    <row r="20" spans="2:11">
      <c r="B20" s="22"/>
      <c r="C20" s="50" t="s">
        <v>7</v>
      </c>
      <c r="D20" s="113"/>
      <c r="E20" s="20"/>
      <c r="F20" s="3"/>
      <c r="G20" s="156"/>
      <c r="H20" s="56"/>
      <c r="I20" s="3"/>
      <c r="J20" s="58">
        <f t="shared" si="0"/>
        <v>0</v>
      </c>
      <c r="K20" s="22"/>
    </row>
    <row r="21" spans="2:11">
      <c r="B21" s="22"/>
      <c r="C21" s="50" t="s">
        <v>8</v>
      </c>
      <c r="D21" s="113"/>
      <c r="E21" s="20"/>
      <c r="F21" s="3"/>
      <c r="G21" s="157"/>
      <c r="H21" s="56"/>
      <c r="I21" s="3"/>
      <c r="J21" s="57">
        <f t="shared" si="0"/>
        <v>0</v>
      </c>
      <c r="K21" s="22"/>
    </row>
    <row r="22" spans="2:11">
      <c r="B22" s="22"/>
      <c r="C22" s="50" t="s">
        <v>9</v>
      </c>
      <c r="D22" s="113"/>
      <c r="E22" s="20"/>
      <c r="F22" s="3"/>
      <c r="G22" s="157"/>
      <c r="H22" s="56"/>
      <c r="I22" s="3"/>
      <c r="J22" s="58">
        <f t="shared" si="0"/>
        <v>0</v>
      </c>
      <c r="K22" s="22"/>
    </row>
    <row r="23" spans="2:11">
      <c r="B23" s="22"/>
      <c r="C23" s="50" t="s">
        <v>10</v>
      </c>
      <c r="D23" s="113"/>
      <c r="E23" s="20"/>
      <c r="F23" s="3"/>
      <c r="G23" s="156"/>
      <c r="H23" s="56"/>
      <c r="I23" s="3"/>
      <c r="J23" s="57">
        <f t="shared" si="0"/>
        <v>0</v>
      </c>
      <c r="K23" s="22"/>
    </row>
    <row r="24" spans="2:11">
      <c r="B24" s="22"/>
      <c r="C24" s="50" t="s">
        <v>20</v>
      </c>
      <c r="D24" s="31"/>
      <c r="E24" s="20"/>
      <c r="F24" s="3"/>
      <c r="G24" s="55"/>
      <c r="H24" s="56"/>
      <c r="I24" s="3"/>
      <c r="J24" s="58">
        <f t="shared" si="0"/>
        <v>0</v>
      </c>
      <c r="K24" s="22"/>
    </row>
    <row r="25" spans="2:11">
      <c r="B25" s="22"/>
      <c r="C25" s="50" t="s">
        <v>21</v>
      </c>
      <c r="D25" s="31"/>
      <c r="E25" s="20"/>
      <c r="F25" s="3"/>
      <c r="G25" s="55"/>
      <c r="H25" s="56"/>
      <c r="I25" s="3"/>
      <c r="J25" s="57">
        <f t="shared" si="0"/>
        <v>0</v>
      </c>
      <c r="K25" s="22"/>
    </row>
    <row r="26" spans="2:11">
      <c r="B26" s="22"/>
      <c r="C26" s="50" t="s">
        <v>22</v>
      </c>
      <c r="D26" s="31"/>
      <c r="E26" s="20"/>
      <c r="F26" s="3"/>
      <c r="G26" s="55"/>
      <c r="H26" s="56"/>
      <c r="I26" s="3"/>
      <c r="J26" s="58">
        <f t="shared" si="0"/>
        <v>0</v>
      </c>
      <c r="K26" s="22"/>
    </row>
    <row r="27" spans="2:11">
      <c r="B27" s="22"/>
      <c r="C27" s="50" t="s">
        <v>23</v>
      </c>
      <c r="D27" s="31"/>
      <c r="E27" s="20"/>
      <c r="F27" s="3"/>
      <c r="G27" s="55"/>
      <c r="H27" s="56"/>
      <c r="I27" s="3"/>
      <c r="J27" s="57">
        <f t="shared" si="0"/>
        <v>0</v>
      </c>
      <c r="K27" s="22"/>
    </row>
    <row r="28" spans="2:11">
      <c r="B28" s="22"/>
      <c r="C28" s="50" t="s">
        <v>24</v>
      </c>
      <c r="D28" s="31"/>
      <c r="E28" s="20"/>
      <c r="F28" s="3"/>
      <c r="G28" s="55"/>
      <c r="H28" s="56"/>
      <c r="I28" s="3"/>
      <c r="J28" s="58">
        <f t="shared" si="0"/>
        <v>0</v>
      </c>
      <c r="K28" s="22"/>
    </row>
    <row r="29" spans="2:11">
      <c r="B29" s="22"/>
      <c r="C29" s="50" t="s">
        <v>25</v>
      </c>
      <c r="D29" s="31"/>
      <c r="E29" s="20"/>
      <c r="F29" s="3"/>
      <c r="G29" s="55"/>
      <c r="H29" s="56"/>
      <c r="I29" s="3"/>
      <c r="J29" s="57">
        <f t="shared" si="0"/>
        <v>0</v>
      </c>
      <c r="K29" s="22"/>
    </row>
    <row r="30" spans="2:11">
      <c r="B30" s="22"/>
      <c r="C30" s="50" t="s">
        <v>26</v>
      </c>
      <c r="D30" s="31"/>
      <c r="E30" s="20"/>
      <c r="F30" s="3"/>
      <c r="G30" s="55"/>
      <c r="H30" s="56"/>
      <c r="I30" s="3"/>
      <c r="J30" s="58">
        <f t="shared" si="0"/>
        <v>0</v>
      </c>
      <c r="K30" s="22"/>
    </row>
    <row r="31" spans="2:11">
      <c r="B31" s="22"/>
      <c r="C31" s="50" t="s">
        <v>27</v>
      </c>
      <c r="D31" s="31"/>
      <c r="E31" s="20"/>
      <c r="F31" s="3"/>
      <c r="G31" s="55"/>
      <c r="H31" s="56"/>
      <c r="I31" s="3"/>
      <c r="J31" s="57">
        <f t="shared" si="0"/>
        <v>0</v>
      </c>
      <c r="K31" s="22"/>
    </row>
    <row r="32" spans="2:11">
      <c r="B32" s="22"/>
      <c r="C32" s="50" t="s">
        <v>28</v>
      </c>
      <c r="D32" s="31"/>
      <c r="E32" s="20"/>
      <c r="F32" s="3"/>
      <c r="G32" s="55"/>
      <c r="H32" s="56"/>
      <c r="I32" s="3"/>
      <c r="J32" s="58">
        <f t="shared" si="0"/>
        <v>0</v>
      </c>
      <c r="K32" s="22"/>
    </row>
    <row r="33" spans="2:11" ht="15.6">
      <c r="B33" s="22"/>
      <c r="C33" s="29"/>
      <c r="D33" s="170" t="s">
        <v>11</v>
      </c>
      <c r="E33" s="170"/>
      <c r="F33" s="170"/>
      <c r="G33" s="170"/>
      <c r="H33" s="170"/>
      <c r="I33" s="3" t="s">
        <v>19</v>
      </c>
      <c r="J33" s="58">
        <f>SUM(J13:J32)</f>
        <v>0</v>
      </c>
      <c r="K33" s="22"/>
    </row>
    <row r="34" spans="2:11" ht="3.75" customHeight="1">
      <c r="B34" s="22"/>
      <c r="C34" s="29"/>
      <c r="D34" s="22"/>
      <c r="E34" s="22"/>
      <c r="F34" s="22"/>
      <c r="G34" s="22"/>
      <c r="H34" s="22"/>
      <c r="I34" s="22"/>
      <c r="J34" s="22"/>
      <c r="K34" s="22"/>
    </row>
    <row r="35" spans="2:11">
      <c r="B35" s="22"/>
      <c r="C35" s="22"/>
      <c r="D35" s="22"/>
      <c r="E35" s="22"/>
      <c r="F35" s="22"/>
      <c r="G35" s="22"/>
      <c r="H35" s="22"/>
      <c r="I35" s="22"/>
      <c r="J35" s="22"/>
      <c r="K35" s="22"/>
    </row>
    <row r="36" spans="2:11" ht="15.6">
      <c r="B36" s="22"/>
      <c r="C36" s="160" t="s">
        <v>56</v>
      </c>
      <c r="D36" s="160"/>
      <c r="E36" s="160"/>
      <c r="F36" s="160"/>
      <c r="G36" s="160"/>
      <c r="H36" s="160"/>
      <c r="I36" s="160"/>
      <c r="J36" s="160"/>
      <c r="K36" s="22"/>
    </row>
    <row r="37" spans="2:11">
      <c r="B37" s="22"/>
      <c r="C37" s="161" t="s">
        <v>100</v>
      </c>
      <c r="D37" s="162"/>
      <c r="E37" s="162"/>
      <c r="F37" s="162"/>
      <c r="G37" s="162"/>
      <c r="H37" s="162"/>
      <c r="I37" s="162"/>
      <c r="J37" s="163"/>
      <c r="K37" s="22"/>
    </row>
    <row r="38" spans="2:11">
      <c r="B38" s="22"/>
      <c r="C38" s="164"/>
      <c r="D38" s="165"/>
      <c r="E38" s="165"/>
      <c r="F38" s="165"/>
      <c r="G38" s="165"/>
      <c r="H38" s="165"/>
      <c r="I38" s="165"/>
      <c r="J38" s="166"/>
      <c r="K38" s="22"/>
    </row>
    <row r="39" spans="2:11">
      <c r="B39" s="22"/>
      <c r="C39" s="164"/>
      <c r="D39" s="165"/>
      <c r="E39" s="165"/>
      <c r="F39" s="165"/>
      <c r="G39" s="165"/>
      <c r="H39" s="165"/>
      <c r="I39" s="165"/>
      <c r="J39" s="166"/>
      <c r="K39" s="22"/>
    </row>
    <row r="40" spans="2:11">
      <c r="B40" s="22"/>
      <c r="C40" s="164"/>
      <c r="D40" s="165"/>
      <c r="E40" s="165"/>
      <c r="F40" s="165"/>
      <c r="G40" s="165"/>
      <c r="H40" s="165"/>
      <c r="I40" s="165"/>
      <c r="J40" s="166"/>
      <c r="K40" s="22"/>
    </row>
    <row r="41" spans="2:11">
      <c r="B41" s="22"/>
      <c r="C41" s="164"/>
      <c r="D41" s="165"/>
      <c r="E41" s="165"/>
      <c r="F41" s="165"/>
      <c r="G41" s="165"/>
      <c r="H41" s="165"/>
      <c r="I41" s="165"/>
      <c r="J41" s="166"/>
      <c r="K41" s="22"/>
    </row>
    <row r="42" spans="2:11">
      <c r="B42" s="22"/>
      <c r="C42" s="164"/>
      <c r="D42" s="165"/>
      <c r="E42" s="165"/>
      <c r="F42" s="165"/>
      <c r="G42" s="165"/>
      <c r="H42" s="165"/>
      <c r="I42" s="165"/>
      <c r="J42" s="166"/>
      <c r="K42" s="22"/>
    </row>
    <row r="43" spans="2:11">
      <c r="B43" s="22"/>
      <c r="C43" s="164"/>
      <c r="D43" s="165"/>
      <c r="E43" s="165"/>
      <c r="F43" s="165"/>
      <c r="G43" s="165"/>
      <c r="H43" s="165"/>
      <c r="I43" s="165"/>
      <c r="J43" s="166"/>
      <c r="K43" s="22"/>
    </row>
    <row r="44" spans="2:11">
      <c r="B44" s="22"/>
      <c r="C44" s="164"/>
      <c r="D44" s="165"/>
      <c r="E44" s="165"/>
      <c r="F44" s="165"/>
      <c r="G44" s="165"/>
      <c r="H44" s="165"/>
      <c r="I44" s="165"/>
      <c r="J44" s="166"/>
      <c r="K44" s="22"/>
    </row>
    <row r="45" spans="2:11">
      <c r="B45" s="22"/>
      <c r="C45" s="164"/>
      <c r="D45" s="165"/>
      <c r="E45" s="165"/>
      <c r="F45" s="165"/>
      <c r="G45" s="165"/>
      <c r="H45" s="165"/>
      <c r="I45" s="165"/>
      <c r="J45" s="166"/>
      <c r="K45" s="22"/>
    </row>
    <row r="46" spans="2:11">
      <c r="B46" s="22"/>
      <c r="C46" s="164"/>
      <c r="D46" s="165"/>
      <c r="E46" s="165"/>
      <c r="F46" s="165"/>
      <c r="G46" s="165"/>
      <c r="H46" s="165"/>
      <c r="I46" s="165"/>
      <c r="J46" s="166"/>
      <c r="K46" s="22"/>
    </row>
    <row r="47" spans="2:11">
      <c r="B47" s="22"/>
      <c r="C47" s="164"/>
      <c r="D47" s="165"/>
      <c r="E47" s="165"/>
      <c r="F47" s="165"/>
      <c r="G47" s="165"/>
      <c r="H47" s="165"/>
      <c r="I47" s="165"/>
      <c r="J47" s="166"/>
      <c r="K47" s="22"/>
    </row>
    <row r="48" spans="2:11">
      <c r="B48" s="22"/>
      <c r="C48" s="164"/>
      <c r="D48" s="165"/>
      <c r="E48" s="165"/>
      <c r="F48" s="165"/>
      <c r="G48" s="165"/>
      <c r="H48" s="165"/>
      <c r="I48" s="165"/>
      <c r="J48" s="166"/>
      <c r="K48" s="22"/>
    </row>
    <row r="49" spans="2:11">
      <c r="B49" s="22"/>
      <c r="C49" s="164"/>
      <c r="D49" s="165"/>
      <c r="E49" s="165"/>
      <c r="F49" s="165"/>
      <c r="G49" s="165"/>
      <c r="H49" s="165"/>
      <c r="I49" s="165"/>
      <c r="J49" s="166"/>
      <c r="K49" s="22"/>
    </row>
    <row r="50" spans="2:11">
      <c r="B50" s="22"/>
      <c r="C50" s="164"/>
      <c r="D50" s="165"/>
      <c r="E50" s="165"/>
      <c r="F50" s="165"/>
      <c r="G50" s="165"/>
      <c r="H50" s="165"/>
      <c r="I50" s="165"/>
      <c r="J50" s="166"/>
      <c r="K50" s="22"/>
    </row>
    <row r="51" spans="2:11">
      <c r="B51" s="22"/>
      <c r="C51" s="164"/>
      <c r="D51" s="165"/>
      <c r="E51" s="165"/>
      <c r="F51" s="165"/>
      <c r="G51" s="165"/>
      <c r="H51" s="165"/>
      <c r="I51" s="165"/>
      <c r="J51" s="166"/>
      <c r="K51" s="22"/>
    </row>
    <row r="52" spans="2:11">
      <c r="B52" s="22"/>
      <c r="C52" s="167"/>
      <c r="D52" s="168"/>
      <c r="E52" s="168"/>
      <c r="F52" s="168"/>
      <c r="G52" s="168"/>
      <c r="H52" s="168"/>
      <c r="I52" s="168"/>
      <c r="J52" s="169"/>
      <c r="K52" s="22"/>
    </row>
    <row r="53" spans="2:11">
      <c r="B53" s="22"/>
      <c r="C53" s="22"/>
      <c r="D53" s="22"/>
      <c r="E53" s="22"/>
      <c r="F53" s="22"/>
      <c r="G53" s="22"/>
      <c r="H53" s="22"/>
      <c r="I53" s="22"/>
      <c r="J53" s="22"/>
      <c r="K53" s="22"/>
    </row>
  </sheetData>
  <sheetProtection selectLockedCells="1"/>
  <mergeCells count="14">
    <mergeCell ref="C11:D11"/>
    <mergeCell ref="F11:G11"/>
    <mergeCell ref="I11:J11"/>
    <mergeCell ref="C36:J36"/>
    <mergeCell ref="C37:J52"/>
    <mergeCell ref="C12:D12"/>
    <mergeCell ref="F12:G12"/>
    <mergeCell ref="I12:J12"/>
    <mergeCell ref="D33:H33"/>
    <mergeCell ref="G3:J3"/>
    <mergeCell ref="H4:I4"/>
    <mergeCell ref="D6:D7"/>
    <mergeCell ref="G6:I6"/>
    <mergeCell ref="C10:J10"/>
  </mergeCells>
  <phoneticPr fontId="0" type="noConversion"/>
  <conditionalFormatting sqref="H13:H32">
    <cfRule type="cellIs" dxfId="3" priority="1" stopIfTrue="1" operator="greaterThan">
      <formula>"0+$J$6"</formula>
    </cfRule>
  </conditionalFormatting>
  <dataValidations xWindow="462" yWindow="541" count="10">
    <dataValidation type="date" operator="greaterThan" allowBlank="1" showInputMessage="1" showErrorMessage="1" promptTitle="Ending Date" prompt="Enter the Date you anticipate ending the program here.  Enter the date in the following Format:_x000a__x000a_Month/Day/Year (XX/XX/XX)_x000a__x000a_Example: 06/30/09" sqref="J4">
      <formula1>G4</formula1>
    </dataValidation>
    <dataValidation type="date" operator="greaterThan" allowBlank="1" showInputMessage="1" showErrorMessage="1" promptTitle="Beginning Date" prompt="Enter the Date you anticipate starting the program here.  Enter the date in the following Format:_x000a__x000a_Month/Day/Year (XX/XX/XX)_x000a__x000a_Example: 07/01/08" sqref="G4">
      <formula1>36526</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37:J52"/>
    <dataValidation operator="lessThanOrEqual" allowBlank="1" showInputMessage="1" showErrorMessage="1" sqref="H13:H32"/>
    <dataValidation type="textLength" operator="lessThan" allowBlank="1" showInputMessage="1" showErrorMessage="1" promptTitle="Name of Grantee Organization" prompt="Enter in the of the organization receiving the grant funds.  You are limited to 30 characters in this cell." sqref="D4">
      <formula1>30</formula1>
    </dataValidation>
    <dataValidation type="textLength" operator="lessThan" allowBlank="1" showInputMessage="1" showErrorMessage="1" promptTitle="Position to be Charged to Grant" prompt="Enter in the title for each position you will be charging to this grant (non-Contractual).  If multiple people will be hired for any one position you will need to enter each person seperately.  You are limited to 30 characters in this cell." sqref="D13:D32">
      <formula1>41</formula1>
    </dataValidation>
    <dataValidation type="decimal" allowBlank="1" showInputMessage="1" showErrorMessage="1" promptTitle="FTE = Full-Time Equivalent" prompt="Enter in the percentage of time each employee will be dedicated (i.e. charged) to this project (40 hour work week).  For example, a Director job will be spending 25% of his/her tiime working on this project enter the decimal 25 into the cell. " sqref="E13:E16 E32">
      <formula1>0.01</formula1>
      <formula2>1</formula2>
    </dataValidation>
    <dataValidation type="date" operator="greaterThan" allowBlank="1" showInputMessage="1" showErrorMessage="1" promptTitle="Beginning Date" prompt="Enter the Date you anticipate starting the program here.  Enter the date in the following Format:_x000a__x000a_Month/Day/Year (XX/XX/XX)_x000a__x000a_Example: 02/01/06" sqref="G5">
      <formula1>36526</formula1>
    </dataValidation>
    <dataValidation type="whole" allowBlank="1" showInputMessage="1" showErrorMessage="1" promptTitle="Monthly Salary" prompt="Calculate and enter the employee's Monthly Salary/Wage here.  Round up to the nearest whole dollar.  Do not enter a dollar sign or any cents." sqref="G13:G17">
      <formula1>1</formula1>
      <formula2>100000</formula2>
    </dataValidation>
    <dataValidation type="date" operator="greaterThan" allowBlank="1" showInputMessage="1" showErrorMessage="1" promptTitle="Ending Date" prompt="Enter the Date you anticipate ending the program here.  Enter the date in the following Format:_x000a__x000a_Month/Day/Year (XX/XX/XX)_x000a__x000a_Example: 02/01/06" sqref="J5">
      <formula1>G5</formula1>
    </dataValidation>
  </dataValidations>
  <printOptions horizontalCentered="1"/>
  <pageMargins left="0.75" right="0.75" top="1" bottom="1" header="1" footer="0.5"/>
  <pageSetup fitToWidth="0" fitToHeight="0" orientation="portrait" r:id="rId1"/>
  <headerFooter alignWithMargins="0">
    <oddFooter>&amp;Ca. Enrollee Wages</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pageSetUpPr autoPageBreaks="0"/>
  </sheetPr>
  <dimension ref="B1:P50"/>
  <sheetViews>
    <sheetView showGridLines="0" showZeros="0" showOutlineSymbols="0" zoomScale="110" zoomScaleNormal="110" workbookViewId="0">
      <selection activeCell="C30" sqref="C30:J49"/>
    </sheetView>
  </sheetViews>
  <sheetFormatPr defaultColWidth="9.109375" defaultRowHeight="13.2"/>
  <cols>
    <col min="1" max="1" width="9.109375" style="42"/>
    <col min="2" max="2" width="1.6640625" style="42" customWidth="1"/>
    <col min="3" max="3" width="2.6640625" style="42" bestFit="1" customWidth="1"/>
    <col min="4" max="4" width="26" style="42" customWidth="1"/>
    <col min="5" max="5" width="19.33203125" style="42" bestFit="1" customWidth="1"/>
    <col min="6" max="6" width="8.6640625" style="42" customWidth="1"/>
    <col min="7" max="7" width="1.6640625" style="42" customWidth="1"/>
    <col min="8" max="8" width="11.44140625" style="42" customWidth="1"/>
    <col min="9" max="9" width="2.5546875" style="42" customWidth="1"/>
    <col min="10" max="10" width="14.5546875" style="42" customWidth="1"/>
    <col min="11" max="11" width="1.6640625" style="42" customWidth="1"/>
    <col min="12" max="15" width="9.109375" style="42"/>
    <col min="16" max="16" width="24.88671875" style="41" hidden="1" customWidth="1"/>
    <col min="17" max="16384" width="9.109375" style="42"/>
  </cols>
  <sheetData>
    <row r="1" spans="2:16" ht="12.75" customHeight="1">
      <c r="B1" s="184" t="str">
        <f>'a. Admin Personnel'!D4</f>
        <v>DE Health and Social Services</v>
      </c>
      <c r="C1" s="184"/>
      <c r="D1" s="184"/>
      <c r="E1" s="184"/>
      <c r="F1" s="184"/>
      <c r="G1" s="184"/>
      <c r="H1" s="184"/>
      <c r="I1" s="184"/>
      <c r="J1" s="184"/>
      <c r="K1" s="184"/>
    </row>
    <row r="2" spans="2:16" ht="3.75" customHeight="1">
      <c r="B2" s="41"/>
      <c r="C2" s="41"/>
      <c r="D2" s="41"/>
      <c r="E2" s="41"/>
      <c r="F2" s="41"/>
      <c r="G2" s="41"/>
      <c r="H2" s="41"/>
      <c r="I2" s="41"/>
      <c r="J2" s="41"/>
      <c r="K2" s="41"/>
    </row>
    <row r="3" spans="2:16" ht="15.6">
      <c r="B3" s="41"/>
      <c r="C3" s="160" t="s">
        <v>30</v>
      </c>
      <c r="D3" s="160"/>
      <c r="E3" s="160"/>
      <c r="F3" s="160"/>
      <c r="G3" s="160"/>
      <c r="H3" s="160"/>
      <c r="I3" s="160"/>
      <c r="J3" s="160"/>
      <c r="K3" s="41"/>
    </row>
    <row r="4" spans="2:16" ht="9" customHeight="1">
      <c r="B4" s="41"/>
      <c r="C4" s="186" t="s">
        <v>43</v>
      </c>
      <c r="D4" s="188"/>
      <c r="E4" s="47" t="s">
        <v>44</v>
      </c>
      <c r="F4" s="48" t="s">
        <v>45</v>
      </c>
      <c r="G4" s="186" t="s">
        <v>46</v>
      </c>
      <c r="H4" s="187"/>
      <c r="I4" s="186" t="s">
        <v>47</v>
      </c>
      <c r="J4" s="187"/>
      <c r="K4" s="41"/>
    </row>
    <row r="5" spans="2:16" s="44" customFormat="1" ht="28.5" customHeight="1">
      <c r="B5" s="43"/>
      <c r="C5" s="171" t="s">
        <v>51</v>
      </c>
      <c r="D5" s="173"/>
      <c r="E5" s="27" t="s">
        <v>52</v>
      </c>
      <c r="F5" s="24" t="s">
        <v>36</v>
      </c>
      <c r="G5" s="185" t="s">
        <v>37</v>
      </c>
      <c r="H5" s="185"/>
      <c r="I5" s="185" t="s">
        <v>16</v>
      </c>
      <c r="J5" s="185"/>
      <c r="K5" s="43"/>
      <c r="P5" s="43"/>
    </row>
    <row r="6" spans="2:16">
      <c r="B6" s="41"/>
      <c r="C6" s="50" t="s">
        <v>0</v>
      </c>
      <c r="D6" s="49">
        <v>0</v>
      </c>
      <c r="E6" s="45"/>
      <c r="F6" s="20"/>
      <c r="G6" s="3" t="s">
        <v>19</v>
      </c>
      <c r="H6" s="59"/>
      <c r="I6" s="19"/>
      <c r="J6" s="60"/>
      <c r="K6" s="41"/>
      <c r="P6" s="41">
        <f>'a. Admin Personnel'!D13</f>
        <v>0</v>
      </c>
    </row>
    <row r="7" spans="2:16">
      <c r="B7" s="41"/>
      <c r="C7" s="50" t="s">
        <v>1</v>
      </c>
      <c r="D7" s="133"/>
      <c r="E7" s="45"/>
      <c r="F7" s="134"/>
      <c r="G7" s="3"/>
      <c r="H7" s="59"/>
      <c r="I7" s="19"/>
      <c r="J7" s="60"/>
      <c r="K7" s="41"/>
      <c r="P7" s="41">
        <f>'a. Admin Personnel'!D14</f>
        <v>0</v>
      </c>
    </row>
    <row r="8" spans="2:16">
      <c r="B8" s="41"/>
      <c r="C8" s="50" t="s">
        <v>2</v>
      </c>
      <c r="D8" s="133"/>
      <c r="E8" s="45"/>
      <c r="F8" s="20"/>
      <c r="G8" s="3"/>
      <c r="H8" s="59"/>
      <c r="I8" s="19"/>
      <c r="J8" s="60"/>
      <c r="K8" s="41"/>
      <c r="P8" s="41">
        <f>'a. Admin Personnel'!D15</f>
        <v>0</v>
      </c>
    </row>
    <row r="9" spans="2:16">
      <c r="B9" s="41"/>
      <c r="C9" s="50" t="s">
        <v>3</v>
      </c>
      <c r="D9" s="49"/>
      <c r="E9" s="45"/>
      <c r="F9" s="20"/>
      <c r="G9" s="3"/>
      <c r="H9" s="59"/>
      <c r="I9" s="19"/>
      <c r="J9" s="60"/>
      <c r="K9" s="41"/>
      <c r="P9" s="41" t="s">
        <v>87</v>
      </c>
    </row>
    <row r="10" spans="2:16">
      <c r="B10" s="41"/>
      <c r="C10" s="50" t="s">
        <v>4</v>
      </c>
      <c r="D10" s="49"/>
      <c r="E10" s="45"/>
      <c r="F10" s="20"/>
      <c r="G10" s="3"/>
      <c r="H10" s="59"/>
      <c r="I10" s="19"/>
      <c r="J10" s="60">
        <f t="shared" ref="J10:J25" si="0">H10*F10</f>
        <v>0</v>
      </c>
      <c r="K10" s="41"/>
      <c r="P10" s="41">
        <f>'a. Admin Personnel'!D17</f>
        <v>0</v>
      </c>
    </row>
    <row r="11" spans="2:16">
      <c r="B11" s="41"/>
      <c r="C11" s="50" t="s">
        <v>5</v>
      </c>
      <c r="D11" s="133"/>
      <c r="E11" s="45"/>
      <c r="F11" s="20"/>
      <c r="G11" s="3"/>
      <c r="H11" s="59"/>
      <c r="I11" s="19"/>
      <c r="J11" s="60">
        <f t="shared" si="0"/>
        <v>0</v>
      </c>
      <c r="K11" s="41"/>
      <c r="P11" s="41">
        <f>'a. Admin Personnel'!D18</f>
        <v>0</v>
      </c>
    </row>
    <row r="12" spans="2:16">
      <c r="B12" s="41"/>
      <c r="C12" s="50" t="s">
        <v>6</v>
      </c>
      <c r="D12" s="49"/>
      <c r="E12" s="45"/>
      <c r="F12" s="20"/>
      <c r="G12" s="3"/>
      <c r="H12" s="59"/>
      <c r="I12" s="19"/>
      <c r="J12" s="60">
        <f t="shared" si="0"/>
        <v>0</v>
      </c>
      <c r="K12" s="41"/>
      <c r="P12" s="41">
        <f>'a. Admin Personnel'!D19</f>
        <v>0</v>
      </c>
    </row>
    <row r="13" spans="2:16">
      <c r="B13" s="41"/>
      <c r="C13" s="50" t="s">
        <v>7</v>
      </c>
      <c r="D13" s="49"/>
      <c r="E13" s="45"/>
      <c r="F13" s="20"/>
      <c r="G13" s="3"/>
      <c r="H13" s="59"/>
      <c r="I13" s="19"/>
      <c r="J13" s="60">
        <f t="shared" si="0"/>
        <v>0</v>
      </c>
      <c r="K13" s="41"/>
      <c r="P13" s="41">
        <f>'a. Admin Personnel'!D20</f>
        <v>0</v>
      </c>
    </row>
    <row r="14" spans="2:16">
      <c r="B14" s="41"/>
      <c r="C14" s="50" t="s">
        <v>8</v>
      </c>
      <c r="D14" s="49"/>
      <c r="E14" s="45"/>
      <c r="F14" s="20"/>
      <c r="G14" s="3"/>
      <c r="H14" s="59"/>
      <c r="I14" s="19"/>
      <c r="J14" s="60">
        <f t="shared" si="0"/>
        <v>0</v>
      </c>
      <c r="K14" s="41"/>
      <c r="P14" s="41">
        <f>'a. Admin Personnel'!D21</f>
        <v>0</v>
      </c>
    </row>
    <row r="15" spans="2:16">
      <c r="B15" s="41"/>
      <c r="C15" s="50" t="s">
        <v>9</v>
      </c>
      <c r="D15" s="49"/>
      <c r="E15" s="45"/>
      <c r="F15" s="20"/>
      <c r="G15" s="3"/>
      <c r="H15" s="59"/>
      <c r="I15" s="19"/>
      <c r="J15" s="60">
        <f t="shared" si="0"/>
        <v>0</v>
      </c>
      <c r="K15" s="41"/>
      <c r="P15" s="41">
        <f>'a. Admin Personnel'!D22</f>
        <v>0</v>
      </c>
    </row>
    <row r="16" spans="2:16">
      <c r="B16" s="41"/>
      <c r="C16" s="50" t="s">
        <v>10</v>
      </c>
      <c r="D16" s="49"/>
      <c r="E16" s="45"/>
      <c r="F16" s="20"/>
      <c r="G16" s="3"/>
      <c r="H16" s="59"/>
      <c r="I16" s="19"/>
      <c r="J16" s="60">
        <f t="shared" si="0"/>
        <v>0</v>
      </c>
      <c r="K16" s="41"/>
      <c r="P16" s="41">
        <f>'a. Admin Personnel'!D23</f>
        <v>0</v>
      </c>
    </row>
    <row r="17" spans="2:16">
      <c r="B17" s="41"/>
      <c r="C17" s="50" t="s">
        <v>20</v>
      </c>
      <c r="D17" s="49"/>
      <c r="E17" s="45"/>
      <c r="F17" s="20"/>
      <c r="G17" s="3"/>
      <c r="H17" s="59"/>
      <c r="I17" s="19"/>
      <c r="J17" s="60">
        <f t="shared" si="0"/>
        <v>0</v>
      </c>
      <c r="K17" s="41"/>
      <c r="P17" s="41">
        <f>'a. Admin Personnel'!D24</f>
        <v>0</v>
      </c>
    </row>
    <row r="18" spans="2:16">
      <c r="B18" s="41"/>
      <c r="C18" s="50" t="s">
        <v>21</v>
      </c>
      <c r="D18" s="49"/>
      <c r="E18" s="45"/>
      <c r="F18" s="20"/>
      <c r="G18" s="3"/>
      <c r="H18" s="59"/>
      <c r="I18" s="19"/>
      <c r="J18" s="60">
        <f t="shared" si="0"/>
        <v>0</v>
      </c>
      <c r="K18" s="41"/>
      <c r="P18" s="41">
        <f>'a. Admin Personnel'!D25</f>
        <v>0</v>
      </c>
    </row>
    <row r="19" spans="2:16">
      <c r="B19" s="41"/>
      <c r="C19" s="50" t="s">
        <v>22</v>
      </c>
      <c r="D19" s="49"/>
      <c r="E19" s="45"/>
      <c r="F19" s="20"/>
      <c r="G19" s="3"/>
      <c r="H19" s="59"/>
      <c r="I19" s="19"/>
      <c r="J19" s="60">
        <f t="shared" si="0"/>
        <v>0</v>
      </c>
      <c r="K19" s="41"/>
      <c r="P19" s="41">
        <f>'a. Admin Personnel'!D26</f>
        <v>0</v>
      </c>
    </row>
    <row r="20" spans="2:16">
      <c r="B20" s="41"/>
      <c r="C20" s="50" t="s">
        <v>22</v>
      </c>
      <c r="D20" s="49"/>
      <c r="E20" s="45"/>
      <c r="F20" s="20"/>
      <c r="G20" s="3"/>
      <c r="H20" s="59"/>
      <c r="I20" s="19"/>
      <c r="J20" s="60">
        <f t="shared" si="0"/>
        <v>0</v>
      </c>
      <c r="K20" s="41"/>
      <c r="P20" s="41">
        <f>'a. Admin Personnel'!D27</f>
        <v>0</v>
      </c>
    </row>
    <row r="21" spans="2:16">
      <c r="B21" s="41"/>
      <c r="C21" s="50" t="s">
        <v>24</v>
      </c>
      <c r="D21" s="49"/>
      <c r="E21" s="45"/>
      <c r="F21" s="20"/>
      <c r="G21" s="3"/>
      <c r="H21" s="59"/>
      <c r="I21" s="19"/>
      <c r="J21" s="60">
        <f t="shared" si="0"/>
        <v>0</v>
      </c>
      <c r="K21" s="41"/>
      <c r="N21" s="42" t="s">
        <v>69</v>
      </c>
      <c r="P21" s="41">
        <f>'a. Admin Personnel'!D28</f>
        <v>0</v>
      </c>
    </row>
    <row r="22" spans="2:16">
      <c r="B22" s="41"/>
      <c r="C22" s="50" t="s">
        <v>25</v>
      </c>
      <c r="D22" s="49"/>
      <c r="E22" s="45"/>
      <c r="F22" s="20"/>
      <c r="G22" s="3"/>
      <c r="H22" s="59"/>
      <c r="I22" s="19"/>
      <c r="J22" s="60">
        <f t="shared" si="0"/>
        <v>0</v>
      </c>
      <c r="K22" s="41"/>
      <c r="P22" s="41">
        <f>'a. Admin Personnel'!D29</f>
        <v>0</v>
      </c>
    </row>
    <row r="23" spans="2:16">
      <c r="B23" s="41"/>
      <c r="C23" s="50" t="s">
        <v>26</v>
      </c>
      <c r="D23" s="49">
        <v>0</v>
      </c>
      <c r="E23" s="45"/>
      <c r="F23" s="20"/>
      <c r="G23" s="3"/>
      <c r="H23" s="59"/>
      <c r="I23" s="19"/>
      <c r="J23" s="60">
        <f t="shared" si="0"/>
        <v>0</v>
      </c>
      <c r="K23" s="41"/>
      <c r="P23" s="41">
        <f>'a. Admin Personnel'!D30</f>
        <v>0</v>
      </c>
    </row>
    <row r="24" spans="2:16">
      <c r="B24" s="41"/>
      <c r="C24" s="50" t="s">
        <v>27</v>
      </c>
      <c r="D24" s="49"/>
      <c r="E24" s="45"/>
      <c r="F24" s="20"/>
      <c r="G24" s="3"/>
      <c r="H24" s="59"/>
      <c r="I24" s="19"/>
      <c r="J24" s="60">
        <f t="shared" si="0"/>
        <v>0</v>
      </c>
      <c r="K24" s="41"/>
      <c r="P24" s="41">
        <f>'a. Admin Personnel'!D31</f>
        <v>0</v>
      </c>
    </row>
    <row r="25" spans="2:16">
      <c r="B25" s="41"/>
      <c r="C25" s="50" t="s">
        <v>28</v>
      </c>
      <c r="D25" s="49"/>
      <c r="E25" s="45"/>
      <c r="F25" s="20"/>
      <c r="G25" s="3"/>
      <c r="H25" s="59"/>
      <c r="I25" s="19"/>
      <c r="J25" s="60">
        <f t="shared" si="0"/>
        <v>0</v>
      </c>
      <c r="K25" s="41"/>
      <c r="P25" s="41">
        <f>'a. Admin Personnel'!D32</f>
        <v>0</v>
      </c>
    </row>
    <row r="26" spans="2:16" ht="15.6">
      <c r="B26" s="41"/>
      <c r="C26" s="68"/>
      <c r="D26" s="41"/>
      <c r="E26" s="170" t="s">
        <v>17</v>
      </c>
      <c r="F26" s="170"/>
      <c r="G26" s="170"/>
      <c r="H26" s="170"/>
      <c r="I26" s="3" t="s">
        <v>19</v>
      </c>
      <c r="J26" s="60">
        <f>SUM(J6:J25)</f>
        <v>0</v>
      </c>
      <c r="K26" s="41"/>
      <c r="P26" s="41" t="e">
        <f>'a. Admin Personnel'!#REF!</f>
        <v>#REF!</v>
      </c>
    </row>
    <row r="27" spans="2:16" ht="3.75" customHeight="1">
      <c r="B27" s="41"/>
      <c r="C27" s="41"/>
      <c r="D27" s="41"/>
      <c r="E27" s="41"/>
      <c r="F27" s="41"/>
      <c r="G27" s="41"/>
      <c r="H27" s="41"/>
      <c r="I27" s="41"/>
      <c r="J27" s="41"/>
      <c r="K27" s="41"/>
      <c r="P27" s="41" t="e">
        <f>'a. Admin Personnel'!#REF!</f>
        <v>#REF!</v>
      </c>
    </row>
    <row r="28" spans="2:16">
      <c r="B28" s="41"/>
      <c r="C28" s="41"/>
      <c r="D28" s="41"/>
      <c r="E28" s="41"/>
      <c r="F28" s="41"/>
      <c r="G28" s="41"/>
      <c r="H28" s="41"/>
      <c r="I28" s="41"/>
      <c r="J28" s="41"/>
      <c r="K28" s="41"/>
      <c r="P28" s="41" t="e">
        <f>'a. Admin Personnel'!#REF!</f>
        <v>#REF!</v>
      </c>
    </row>
    <row r="29" spans="2:16" ht="15.6">
      <c r="B29" s="41"/>
      <c r="C29" s="160" t="s">
        <v>57</v>
      </c>
      <c r="D29" s="160"/>
      <c r="E29" s="160"/>
      <c r="F29" s="160"/>
      <c r="G29" s="160"/>
      <c r="H29" s="160"/>
      <c r="I29" s="160"/>
      <c r="J29" s="160"/>
      <c r="K29" s="41"/>
      <c r="P29" s="41" t="e">
        <f>'a. Admin Personnel'!#REF!</f>
        <v>#REF!</v>
      </c>
    </row>
    <row r="30" spans="2:16">
      <c r="B30" s="41"/>
      <c r="C30" s="161"/>
      <c r="D30" s="162"/>
      <c r="E30" s="162"/>
      <c r="F30" s="162"/>
      <c r="G30" s="162"/>
      <c r="H30" s="162"/>
      <c r="I30" s="162"/>
      <c r="J30" s="163"/>
      <c r="K30" s="41"/>
      <c r="P30" s="41" t="e">
        <f>'a. Admin Personnel'!#REF!</f>
        <v>#REF!</v>
      </c>
    </row>
    <row r="31" spans="2:16">
      <c r="B31" s="41"/>
      <c r="C31" s="164"/>
      <c r="D31" s="165"/>
      <c r="E31" s="165"/>
      <c r="F31" s="165"/>
      <c r="G31" s="165"/>
      <c r="H31" s="165"/>
      <c r="I31" s="165"/>
      <c r="J31" s="166"/>
      <c r="K31" s="41"/>
      <c r="P31" s="41" t="e">
        <f>'a. Admin Personnel'!#REF!</f>
        <v>#REF!</v>
      </c>
    </row>
    <row r="32" spans="2:16">
      <c r="B32" s="41"/>
      <c r="C32" s="164"/>
      <c r="D32" s="165"/>
      <c r="E32" s="165"/>
      <c r="F32" s="165"/>
      <c r="G32" s="165"/>
      <c r="H32" s="165"/>
      <c r="I32" s="165"/>
      <c r="J32" s="166"/>
      <c r="K32" s="41"/>
      <c r="P32" s="41" t="e">
        <f>'a. Admin Personnel'!#REF!</f>
        <v>#REF!</v>
      </c>
    </row>
    <row r="33" spans="2:16">
      <c r="B33" s="41"/>
      <c r="C33" s="164"/>
      <c r="D33" s="165"/>
      <c r="E33" s="165"/>
      <c r="F33" s="165"/>
      <c r="G33" s="165"/>
      <c r="H33" s="165"/>
      <c r="I33" s="165"/>
      <c r="J33" s="166"/>
      <c r="K33" s="41"/>
      <c r="P33" s="41" t="e">
        <f>'a. Admin Personnel'!#REF!</f>
        <v>#REF!</v>
      </c>
    </row>
    <row r="34" spans="2:16">
      <c r="B34" s="41"/>
      <c r="C34" s="164"/>
      <c r="D34" s="165"/>
      <c r="E34" s="165"/>
      <c r="F34" s="165"/>
      <c r="G34" s="165"/>
      <c r="H34" s="165"/>
      <c r="I34" s="165"/>
      <c r="J34" s="166"/>
      <c r="K34" s="41"/>
      <c r="P34" s="41" t="e">
        <f>'a. Admin Personnel'!#REF!</f>
        <v>#REF!</v>
      </c>
    </row>
    <row r="35" spans="2:16">
      <c r="B35" s="41"/>
      <c r="C35" s="164"/>
      <c r="D35" s="165"/>
      <c r="E35" s="165"/>
      <c r="F35" s="165"/>
      <c r="G35" s="165"/>
      <c r="H35" s="165"/>
      <c r="I35" s="165"/>
      <c r="J35" s="166"/>
      <c r="K35" s="41"/>
      <c r="P35" s="41" t="e">
        <f>'a. Admin Personnel'!#REF!</f>
        <v>#REF!</v>
      </c>
    </row>
    <row r="36" spans="2:16">
      <c r="B36" s="41"/>
      <c r="C36" s="164"/>
      <c r="D36" s="165"/>
      <c r="E36" s="165"/>
      <c r="F36" s="165"/>
      <c r="G36" s="165"/>
      <c r="H36" s="165"/>
      <c r="I36" s="165"/>
      <c r="J36" s="166"/>
      <c r="K36" s="41"/>
      <c r="P36" s="41" t="e">
        <f>'a. Admin Personnel'!#REF!</f>
        <v>#REF!</v>
      </c>
    </row>
    <row r="37" spans="2:16">
      <c r="B37" s="41"/>
      <c r="C37" s="164"/>
      <c r="D37" s="165"/>
      <c r="E37" s="165"/>
      <c r="F37" s="165"/>
      <c r="G37" s="165"/>
      <c r="H37" s="165"/>
      <c r="I37" s="165"/>
      <c r="J37" s="166"/>
      <c r="K37" s="41"/>
    </row>
    <row r="38" spans="2:16">
      <c r="B38" s="41"/>
      <c r="C38" s="164"/>
      <c r="D38" s="165"/>
      <c r="E38" s="165"/>
      <c r="F38" s="165"/>
      <c r="G38" s="165"/>
      <c r="H38" s="165"/>
      <c r="I38" s="165"/>
      <c r="J38" s="166"/>
      <c r="K38" s="41"/>
    </row>
    <row r="39" spans="2:16">
      <c r="B39" s="41"/>
      <c r="C39" s="164"/>
      <c r="D39" s="165"/>
      <c r="E39" s="165"/>
      <c r="F39" s="165"/>
      <c r="G39" s="165"/>
      <c r="H39" s="165"/>
      <c r="I39" s="165"/>
      <c r="J39" s="166"/>
      <c r="K39" s="41"/>
    </row>
    <row r="40" spans="2:16">
      <c r="B40" s="41"/>
      <c r="C40" s="164"/>
      <c r="D40" s="165"/>
      <c r="E40" s="165"/>
      <c r="F40" s="165"/>
      <c r="G40" s="165"/>
      <c r="H40" s="165"/>
      <c r="I40" s="165"/>
      <c r="J40" s="166"/>
      <c r="K40" s="41"/>
      <c r="P40" s="41" t="e">
        <f>'a. Admin Personnel'!#REF!</f>
        <v>#REF!</v>
      </c>
    </row>
    <row r="41" spans="2:16">
      <c r="B41" s="41"/>
      <c r="C41" s="164"/>
      <c r="D41" s="165"/>
      <c r="E41" s="165"/>
      <c r="F41" s="165"/>
      <c r="G41" s="165"/>
      <c r="H41" s="165"/>
      <c r="I41" s="165"/>
      <c r="J41" s="166"/>
      <c r="K41" s="41"/>
      <c r="P41" s="41" t="e">
        <f>'a. Admin Personnel'!#REF!</f>
        <v>#REF!</v>
      </c>
    </row>
    <row r="42" spans="2:16">
      <c r="B42" s="41"/>
      <c r="C42" s="164"/>
      <c r="D42" s="165"/>
      <c r="E42" s="165"/>
      <c r="F42" s="165"/>
      <c r="G42" s="165"/>
      <c r="H42" s="165"/>
      <c r="I42" s="165"/>
      <c r="J42" s="166"/>
      <c r="K42" s="41"/>
    </row>
    <row r="43" spans="2:16">
      <c r="B43" s="41"/>
      <c r="C43" s="164"/>
      <c r="D43" s="165"/>
      <c r="E43" s="165"/>
      <c r="F43" s="165"/>
      <c r="G43" s="165"/>
      <c r="H43" s="165"/>
      <c r="I43" s="165"/>
      <c r="J43" s="166"/>
      <c r="K43" s="41"/>
    </row>
    <row r="44" spans="2:16">
      <c r="B44" s="41"/>
      <c r="C44" s="164"/>
      <c r="D44" s="165"/>
      <c r="E44" s="165"/>
      <c r="F44" s="165"/>
      <c r="G44" s="165"/>
      <c r="H44" s="165"/>
      <c r="I44" s="165"/>
      <c r="J44" s="166"/>
      <c r="K44" s="41"/>
    </row>
    <row r="45" spans="2:16">
      <c r="B45" s="41"/>
      <c r="C45" s="164"/>
      <c r="D45" s="165"/>
      <c r="E45" s="165"/>
      <c r="F45" s="165"/>
      <c r="G45" s="165"/>
      <c r="H45" s="165"/>
      <c r="I45" s="165"/>
      <c r="J45" s="166"/>
      <c r="K45" s="41"/>
    </row>
    <row r="46" spans="2:16">
      <c r="B46" s="41"/>
      <c r="C46" s="164"/>
      <c r="D46" s="165"/>
      <c r="E46" s="165"/>
      <c r="F46" s="165"/>
      <c r="G46" s="165"/>
      <c r="H46" s="165"/>
      <c r="I46" s="165"/>
      <c r="J46" s="166"/>
      <c r="K46" s="41"/>
      <c r="P46" s="41" t="e">
        <f>'a. Admin Personnel'!#REF!</f>
        <v>#REF!</v>
      </c>
    </row>
    <row r="47" spans="2:16">
      <c r="B47" s="41"/>
      <c r="C47" s="164"/>
      <c r="D47" s="165"/>
      <c r="E47" s="165"/>
      <c r="F47" s="165"/>
      <c r="G47" s="165"/>
      <c r="H47" s="165"/>
      <c r="I47" s="165"/>
      <c r="J47" s="166"/>
      <c r="K47" s="41"/>
      <c r="P47" s="41">
        <f>'a. Admin Personnel'!D32</f>
        <v>0</v>
      </c>
    </row>
    <row r="48" spans="2:16">
      <c r="B48" s="41"/>
      <c r="C48" s="164"/>
      <c r="D48" s="165"/>
      <c r="E48" s="165"/>
      <c r="F48" s="165"/>
      <c r="G48" s="165"/>
      <c r="H48" s="165"/>
      <c r="I48" s="165"/>
      <c r="J48" s="166"/>
      <c r="K48" s="41"/>
    </row>
    <row r="49" spans="2:11">
      <c r="B49" s="41"/>
      <c r="C49" s="167"/>
      <c r="D49" s="168"/>
      <c r="E49" s="168"/>
      <c r="F49" s="168"/>
      <c r="G49" s="168"/>
      <c r="H49" s="168"/>
      <c r="I49" s="168"/>
      <c r="J49" s="169"/>
      <c r="K49" s="41"/>
    </row>
    <row r="50" spans="2:11">
      <c r="B50" s="41"/>
      <c r="C50" s="41"/>
      <c r="D50" s="41"/>
      <c r="E50" s="41"/>
      <c r="F50" s="41"/>
      <c r="G50" s="41"/>
      <c r="H50" s="41"/>
      <c r="I50" s="41"/>
      <c r="J50" s="41"/>
      <c r="K50" s="41"/>
    </row>
  </sheetData>
  <sheetProtection selectLockedCells="1"/>
  <mergeCells count="11">
    <mergeCell ref="B1:K1"/>
    <mergeCell ref="C3:J3"/>
    <mergeCell ref="C4:D4"/>
    <mergeCell ref="G4:H4"/>
    <mergeCell ref="I4:J4"/>
    <mergeCell ref="C29:J29"/>
    <mergeCell ref="C30:J49"/>
    <mergeCell ref="C5:D5"/>
    <mergeCell ref="G5:H5"/>
    <mergeCell ref="I5:J5"/>
    <mergeCell ref="E26:H26"/>
  </mergeCells>
  <phoneticPr fontId="0" type="noConversion"/>
  <dataValidations count="6">
    <dataValidation type="list" allowBlank="1" showInputMessage="1" showErrorMessage="1" promptTitle="Positions" prompt="Using the drop-down menu, indicate the position receiving benefits.  " sqref="D6">
      <formula1>$P$5:$P$25</formula1>
    </dataValidation>
    <dataValidation showDropDown="1" showErrorMessage="1" promptTitle="Positions" prompt="Using the drop-down menu, indicate the position receiving benefits.  " sqref="D7:D25"/>
    <dataValidation type="list" allowBlank="1" showInputMessage="1" showErrorMessage="1" promptTitle="Benefits" prompt="Using the drop-down menu, indicate all of the benefits provided.  If mulitiple benefits are included in the base amount, list of of them in consecutive rows." sqref="E6:E25">
      <formula1>"Full Package,Partial Package (List in Narrative),Disability (Long-Term),Disability (Short-Term),Medical,Dental,Vision,Life,Other"</formula1>
    </dataValidation>
    <dataValidation allowBlank="1" showInputMessage="1" showErrorMessage="1" promptTitle="Base Amount" prompt="Enter the Gross Salary used against the rate for the salary/s you are calculating." sqref="H6:H25"/>
    <dataValidation type="decimal" allowBlank="1" showInputMessage="1" showErrorMessage="1" promptTitle="Fringe Benefit Rate" prompt="Enter the rate used to calculate benefits for each source (staff or group of staff, depending of whether you itemize this list or not)." sqref="F6:F25">
      <formula1>0</formula1>
      <formula2>100000</formula2>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30:J49"/>
  </dataValidations>
  <pageMargins left="0.75" right="0.241666666666667" top="1" bottom="1" header="0.5" footer="0.5"/>
  <pageSetup orientation="portrait" r:id="rId1"/>
  <headerFooter alignWithMargins="0">
    <oddFooter>&amp;Cb. Enrollee Fringe Benefits</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B2:M53"/>
  <sheetViews>
    <sheetView showGridLines="0" showRowColHeaders="0" showZeros="0" showOutlineSymbols="0" zoomScale="90" zoomScaleNormal="90" workbookViewId="0">
      <selection activeCell="H15" sqref="H15"/>
    </sheetView>
  </sheetViews>
  <sheetFormatPr defaultColWidth="9.109375" defaultRowHeight="13.2"/>
  <cols>
    <col min="1" max="1" width="9.109375" style="23"/>
    <col min="2" max="2" width="1.6640625" style="23" customWidth="1"/>
    <col min="3" max="3" width="2.6640625" style="30" bestFit="1" customWidth="1"/>
    <col min="4" max="4" width="41.5546875" style="23" customWidth="1"/>
    <col min="5" max="5" width="8.109375" style="23" customWidth="1"/>
    <col min="6" max="6" width="1.6640625" style="23" customWidth="1"/>
    <col min="7" max="7" width="10.6640625" style="23" customWidth="1"/>
    <col min="8" max="8" width="7.6640625" style="23" bestFit="1" customWidth="1"/>
    <col min="9" max="9" width="1.6640625" style="23" customWidth="1"/>
    <col min="10" max="10" width="10.6640625" style="23" customWidth="1"/>
    <col min="11" max="11" width="1.6640625" style="23" customWidth="1"/>
    <col min="12" max="16384" width="9.109375" style="23"/>
  </cols>
  <sheetData>
    <row r="2" spans="2:13" ht="3" customHeight="1">
      <c r="B2" s="22"/>
      <c r="C2" s="29"/>
      <c r="D2" s="22"/>
      <c r="E2" s="22"/>
      <c r="F2" s="37"/>
      <c r="G2" s="37"/>
      <c r="H2" s="37"/>
      <c r="I2" s="37"/>
      <c r="J2" s="37"/>
      <c r="K2" s="37"/>
    </row>
    <row r="3" spans="2:13">
      <c r="B3" s="22"/>
      <c r="C3" s="29"/>
      <c r="D3" s="46" t="s">
        <v>53</v>
      </c>
      <c r="E3" s="22"/>
      <c r="F3" s="37"/>
      <c r="G3" s="176" t="s">
        <v>41</v>
      </c>
      <c r="H3" s="176"/>
      <c r="I3" s="176"/>
      <c r="J3" s="176"/>
      <c r="K3" s="37"/>
    </row>
    <row r="4" spans="2:13">
      <c r="B4" s="22"/>
      <c r="C4" s="29"/>
      <c r="D4" s="51" t="s">
        <v>62</v>
      </c>
      <c r="E4" s="39"/>
      <c r="F4" s="5"/>
      <c r="G4" s="18"/>
      <c r="H4" s="175" t="s">
        <v>40</v>
      </c>
      <c r="I4" s="175"/>
      <c r="J4" s="14"/>
      <c r="K4" s="37"/>
    </row>
    <row r="5" spans="2:13" s="36" customFormat="1" ht="3" customHeight="1">
      <c r="B5" s="35"/>
      <c r="C5" s="32"/>
      <c r="D5" s="35"/>
      <c r="E5" s="40"/>
      <c r="F5" s="6"/>
      <c r="G5" s="11"/>
      <c r="H5" s="12"/>
      <c r="I5" s="12"/>
      <c r="J5" s="13"/>
      <c r="K5" s="38"/>
    </row>
    <row r="6" spans="2:13">
      <c r="B6" s="1"/>
      <c r="C6" s="29"/>
      <c r="D6" s="176" t="s">
        <v>55</v>
      </c>
      <c r="E6" s="22"/>
      <c r="F6" s="7"/>
      <c r="G6" s="177" t="s">
        <v>42</v>
      </c>
      <c r="H6" s="178"/>
      <c r="I6" s="179"/>
      <c r="J6" s="67">
        <f>ROUNDDOWN((J4-G4)/30,0)</f>
        <v>0</v>
      </c>
      <c r="K6" s="10"/>
      <c r="L6" s="2"/>
      <c r="M6" s="36"/>
    </row>
    <row r="7" spans="2:13" ht="3" customHeight="1">
      <c r="B7" s="1"/>
      <c r="C7" s="29"/>
      <c r="D7" s="180"/>
      <c r="E7" s="22"/>
      <c r="F7" s="7"/>
      <c r="G7" s="8"/>
      <c r="H7" s="8"/>
      <c r="I7" s="38"/>
      <c r="J7" s="9"/>
      <c r="K7" s="10"/>
      <c r="L7" s="2"/>
      <c r="M7" s="36"/>
    </row>
    <row r="8" spans="2:13">
      <c r="B8" s="22"/>
      <c r="C8" s="29"/>
      <c r="D8" s="52"/>
      <c r="E8" s="22"/>
      <c r="F8" s="22"/>
      <c r="G8" s="22"/>
      <c r="H8" s="22"/>
      <c r="I8" s="22"/>
      <c r="J8" s="22"/>
      <c r="K8" s="22"/>
    </row>
    <row r="9" spans="2:13" ht="3.75" customHeight="1">
      <c r="B9" s="22"/>
      <c r="C9" s="29"/>
      <c r="D9" s="22"/>
      <c r="E9" s="22"/>
      <c r="F9" s="22"/>
      <c r="G9" s="22"/>
      <c r="H9" s="22"/>
      <c r="I9" s="22"/>
      <c r="J9" s="22"/>
      <c r="K9" s="22"/>
    </row>
    <row r="10" spans="2:13" ht="15.6">
      <c r="B10" s="22"/>
      <c r="C10" s="174" t="s">
        <v>32</v>
      </c>
      <c r="D10" s="174"/>
      <c r="E10" s="174"/>
      <c r="F10" s="174"/>
      <c r="G10" s="174"/>
      <c r="H10" s="174"/>
      <c r="I10" s="174"/>
      <c r="J10" s="174"/>
      <c r="K10" s="22"/>
    </row>
    <row r="11" spans="2:13" s="30" customFormat="1" ht="7.8">
      <c r="B11" s="29"/>
      <c r="C11" s="181" t="s">
        <v>43</v>
      </c>
      <c r="D11" s="183"/>
      <c r="E11" s="28" t="s">
        <v>44</v>
      </c>
      <c r="F11" s="181" t="s">
        <v>45</v>
      </c>
      <c r="G11" s="183"/>
      <c r="H11" s="28" t="s">
        <v>46</v>
      </c>
      <c r="I11" s="181" t="s">
        <v>47</v>
      </c>
      <c r="J11" s="182"/>
      <c r="K11" s="29"/>
    </row>
    <row r="12" spans="2:13" s="34" customFormat="1" ht="26.4">
      <c r="B12" s="33"/>
      <c r="C12" s="171" t="s">
        <v>38</v>
      </c>
      <c r="D12" s="172"/>
      <c r="E12" s="27" t="s">
        <v>49</v>
      </c>
      <c r="F12" s="171" t="s">
        <v>39</v>
      </c>
      <c r="G12" s="172"/>
      <c r="H12" s="27" t="s">
        <v>29</v>
      </c>
      <c r="I12" s="171" t="s">
        <v>16</v>
      </c>
      <c r="J12" s="173"/>
      <c r="K12" s="33"/>
    </row>
    <row r="13" spans="2:13">
      <c r="B13" s="22"/>
      <c r="C13" s="50" t="s">
        <v>0</v>
      </c>
      <c r="D13" s="114"/>
      <c r="E13" s="21"/>
      <c r="F13" s="15"/>
      <c r="G13" s="54"/>
      <c r="H13" s="56"/>
      <c r="I13" s="15"/>
      <c r="J13" s="58"/>
      <c r="K13" s="22"/>
    </row>
    <row r="14" spans="2:13">
      <c r="B14" s="22"/>
      <c r="C14" s="50" t="s">
        <v>1</v>
      </c>
      <c r="D14" s="113"/>
      <c r="E14" s="20"/>
      <c r="F14" s="3"/>
      <c r="G14" s="54"/>
      <c r="H14" s="56"/>
      <c r="I14" s="3"/>
      <c r="J14" s="58"/>
      <c r="K14" s="22"/>
    </row>
    <row r="15" spans="2:13">
      <c r="B15" s="22"/>
      <c r="C15" s="50" t="s">
        <v>2</v>
      </c>
      <c r="D15" s="113"/>
      <c r="E15" s="20"/>
      <c r="F15" s="3"/>
      <c r="G15" s="54"/>
      <c r="H15" s="56"/>
      <c r="I15" s="3"/>
      <c r="J15" s="57"/>
      <c r="K15" s="22"/>
    </row>
    <row r="16" spans="2:13">
      <c r="B16" s="22"/>
      <c r="C16" s="50" t="s">
        <v>3</v>
      </c>
      <c r="D16" s="113"/>
      <c r="E16" s="20"/>
      <c r="F16" s="3"/>
      <c r="G16" s="54"/>
      <c r="H16" s="56"/>
      <c r="I16" s="3"/>
      <c r="J16" s="57"/>
      <c r="K16" s="22"/>
    </row>
    <row r="17" spans="2:11">
      <c r="B17" s="22"/>
      <c r="C17" s="50" t="s">
        <v>4</v>
      </c>
      <c r="D17" s="31"/>
      <c r="E17" s="20"/>
      <c r="F17" s="3"/>
      <c r="G17" s="54"/>
      <c r="H17" s="56"/>
      <c r="I17" s="3"/>
      <c r="J17" s="57">
        <f t="shared" ref="J17:J19" si="0">(G17*H17)*E17</f>
        <v>0</v>
      </c>
      <c r="K17" s="22"/>
    </row>
    <row r="18" spans="2:11">
      <c r="B18" s="22"/>
      <c r="C18" s="50" t="s">
        <v>5</v>
      </c>
      <c r="D18" s="113"/>
      <c r="E18" s="20"/>
      <c r="F18" s="3"/>
      <c r="G18" s="54"/>
      <c r="H18" s="56"/>
      <c r="I18" s="3"/>
      <c r="J18" s="57">
        <f>(G18*H18)*E18</f>
        <v>0</v>
      </c>
      <c r="K18" s="22"/>
    </row>
    <row r="19" spans="2:11">
      <c r="B19" s="22"/>
      <c r="C19" s="50" t="s">
        <v>6</v>
      </c>
      <c r="D19" s="31"/>
      <c r="E19" s="20"/>
      <c r="F19" s="3"/>
      <c r="G19" s="54"/>
      <c r="H19" s="56"/>
      <c r="I19" s="3"/>
      <c r="J19" s="57">
        <f t="shared" si="0"/>
        <v>0</v>
      </c>
      <c r="K19" s="22"/>
    </row>
    <row r="20" spans="2:11">
      <c r="B20" s="22"/>
      <c r="C20" s="50" t="s">
        <v>7</v>
      </c>
      <c r="D20" s="31"/>
      <c r="E20" s="20"/>
      <c r="F20" s="3"/>
      <c r="G20" s="55"/>
      <c r="H20" s="56"/>
      <c r="I20" s="3"/>
      <c r="J20" s="58"/>
      <c r="K20" s="22"/>
    </row>
    <row r="21" spans="2:11">
      <c r="B21" s="22"/>
      <c r="C21" s="50" t="s">
        <v>8</v>
      </c>
      <c r="D21" s="31"/>
      <c r="E21" s="20"/>
      <c r="F21" s="3"/>
      <c r="G21" s="55"/>
      <c r="H21" s="56"/>
      <c r="I21" s="3"/>
      <c r="J21" s="57">
        <f t="shared" ref="J21:J32" si="1">(G21*H21)*E21</f>
        <v>0</v>
      </c>
      <c r="K21" s="22"/>
    </row>
    <row r="22" spans="2:11">
      <c r="B22" s="22"/>
      <c r="C22" s="50" t="s">
        <v>9</v>
      </c>
      <c r="D22" s="31"/>
      <c r="E22" s="20"/>
      <c r="F22" s="3"/>
      <c r="G22" s="55"/>
      <c r="H22" s="56"/>
      <c r="I22" s="3"/>
      <c r="J22" s="58">
        <f t="shared" si="1"/>
        <v>0</v>
      </c>
      <c r="K22" s="22"/>
    </row>
    <row r="23" spans="2:11">
      <c r="B23" s="22"/>
      <c r="C23" s="50" t="s">
        <v>4</v>
      </c>
      <c r="D23" s="31"/>
      <c r="E23" s="20"/>
      <c r="F23" s="3"/>
      <c r="G23" s="55"/>
      <c r="H23" s="56"/>
      <c r="I23" s="3"/>
      <c r="J23" s="57">
        <f>(G23*H23)*E23</f>
        <v>0</v>
      </c>
      <c r="K23" s="22"/>
    </row>
    <row r="24" spans="2:11">
      <c r="B24" s="22"/>
      <c r="C24" s="50" t="s">
        <v>20</v>
      </c>
      <c r="D24" s="31"/>
      <c r="E24" s="20"/>
      <c r="F24" s="3"/>
      <c r="G24" s="55"/>
      <c r="H24" s="56"/>
      <c r="I24" s="3"/>
      <c r="J24" s="58">
        <f t="shared" si="1"/>
        <v>0</v>
      </c>
      <c r="K24" s="22"/>
    </row>
    <row r="25" spans="2:11">
      <c r="B25" s="22"/>
      <c r="C25" s="50" t="s">
        <v>21</v>
      </c>
      <c r="D25" s="31"/>
      <c r="E25" s="20"/>
      <c r="F25" s="3"/>
      <c r="G25" s="55"/>
      <c r="H25" s="56"/>
      <c r="I25" s="3"/>
      <c r="J25" s="57">
        <f t="shared" si="1"/>
        <v>0</v>
      </c>
      <c r="K25" s="22"/>
    </row>
    <row r="26" spans="2:11">
      <c r="B26" s="22"/>
      <c r="C26" s="50" t="s">
        <v>22</v>
      </c>
      <c r="D26" s="31"/>
      <c r="E26" s="20"/>
      <c r="F26" s="3"/>
      <c r="G26" s="55"/>
      <c r="H26" s="56"/>
      <c r="I26" s="3"/>
      <c r="J26" s="58">
        <f t="shared" si="1"/>
        <v>0</v>
      </c>
      <c r="K26" s="22"/>
    </row>
    <row r="27" spans="2:11">
      <c r="B27" s="22"/>
      <c r="C27" s="50" t="s">
        <v>23</v>
      </c>
      <c r="D27" s="31"/>
      <c r="E27" s="20"/>
      <c r="F27" s="3"/>
      <c r="G27" s="55"/>
      <c r="H27" s="56"/>
      <c r="I27" s="3"/>
      <c r="J27" s="57">
        <f t="shared" si="1"/>
        <v>0</v>
      </c>
      <c r="K27" s="22"/>
    </row>
    <row r="28" spans="2:11">
      <c r="B28" s="22"/>
      <c r="C28" s="50" t="s">
        <v>24</v>
      </c>
      <c r="D28" s="31"/>
      <c r="E28" s="20"/>
      <c r="F28" s="3"/>
      <c r="G28" s="55"/>
      <c r="H28" s="56"/>
      <c r="I28" s="3"/>
      <c r="J28" s="58">
        <f t="shared" si="1"/>
        <v>0</v>
      </c>
      <c r="K28" s="22"/>
    </row>
    <row r="29" spans="2:11">
      <c r="B29" s="22"/>
      <c r="C29" s="50" t="s">
        <v>25</v>
      </c>
      <c r="D29" s="31"/>
      <c r="E29" s="20"/>
      <c r="F29" s="3"/>
      <c r="G29" s="55"/>
      <c r="H29" s="56"/>
      <c r="I29" s="3"/>
      <c r="J29" s="57">
        <f t="shared" si="1"/>
        <v>0</v>
      </c>
      <c r="K29" s="22"/>
    </row>
    <row r="30" spans="2:11">
      <c r="B30" s="22"/>
      <c r="C30" s="50" t="s">
        <v>26</v>
      </c>
      <c r="D30" s="31"/>
      <c r="E30" s="20"/>
      <c r="F30" s="3"/>
      <c r="G30" s="55"/>
      <c r="H30" s="56"/>
      <c r="I30" s="3"/>
      <c r="J30" s="58">
        <f t="shared" si="1"/>
        <v>0</v>
      </c>
      <c r="K30" s="22"/>
    </row>
    <row r="31" spans="2:11">
      <c r="B31" s="22"/>
      <c r="C31" s="50" t="s">
        <v>27</v>
      </c>
      <c r="D31" s="31"/>
      <c r="E31" s="20"/>
      <c r="F31" s="3"/>
      <c r="G31" s="55"/>
      <c r="H31" s="56"/>
      <c r="I31" s="3"/>
      <c r="J31" s="57">
        <f t="shared" si="1"/>
        <v>0</v>
      </c>
      <c r="K31" s="22"/>
    </row>
    <row r="32" spans="2:11">
      <c r="B32" s="22"/>
      <c r="C32" s="50" t="s">
        <v>28</v>
      </c>
      <c r="D32" s="31"/>
      <c r="E32" s="20"/>
      <c r="F32" s="3"/>
      <c r="G32" s="55"/>
      <c r="H32" s="56"/>
      <c r="I32" s="3"/>
      <c r="J32" s="58">
        <f t="shared" si="1"/>
        <v>0</v>
      </c>
      <c r="K32" s="22"/>
    </row>
    <row r="33" spans="2:11" ht="15.6">
      <c r="B33" s="22"/>
      <c r="C33" s="29"/>
      <c r="D33" s="170" t="s">
        <v>11</v>
      </c>
      <c r="E33" s="170"/>
      <c r="F33" s="170"/>
      <c r="G33" s="170"/>
      <c r="H33" s="170"/>
      <c r="I33" s="3" t="s">
        <v>19</v>
      </c>
      <c r="J33" s="58">
        <f>SUM(J13:J32)</f>
        <v>0</v>
      </c>
      <c r="K33" s="22"/>
    </row>
    <row r="34" spans="2:11" ht="3.75" customHeight="1">
      <c r="B34" s="22"/>
      <c r="C34" s="29"/>
      <c r="D34" s="22"/>
      <c r="E34" s="22"/>
      <c r="F34" s="22"/>
      <c r="G34" s="22"/>
      <c r="H34" s="22"/>
      <c r="I34" s="22"/>
      <c r="J34" s="22"/>
      <c r="K34" s="22"/>
    </row>
    <row r="35" spans="2:11">
      <c r="B35" s="22"/>
      <c r="C35" s="22"/>
      <c r="D35" s="22"/>
      <c r="E35" s="22"/>
      <c r="F35" s="22"/>
      <c r="G35" s="22"/>
      <c r="H35" s="22"/>
      <c r="I35" s="22"/>
      <c r="J35" s="22"/>
      <c r="K35" s="22"/>
    </row>
    <row r="36" spans="2:11" ht="15.6">
      <c r="B36" s="22"/>
      <c r="C36" s="160" t="s">
        <v>56</v>
      </c>
      <c r="D36" s="160"/>
      <c r="E36" s="160"/>
      <c r="F36" s="160"/>
      <c r="G36" s="160"/>
      <c r="H36" s="160"/>
      <c r="I36" s="160"/>
      <c r="J36" s="160"/>
      <c r="K36" s="22"/>
    </row>
    <row r="37" spans="2:11">
      <c r="B37" s="22"/>
      <c r="C37" s="161"/>
      <c r="D37" s="162"/>
      <c r="E37" s="162"/>
      <c r="F37" s="162"/>
      <c r="G37" s="162"/>
      <c r="H37" s="162"/>
      <c r="I37" s="162"/>
      <c r="J37" s="163"/>
      <c r="K37" s="22"/>
    </row>
    <row r="38" spans="2:11">
      <c r="B38" s="22"/>
      <c r="C38" s="164"/>
      <c r="D38" s="165"/>
      <c r="E38" s="165"/>
      <c r="F38" s="165"/>
      <c r="G38" s="165"/>
      <c r="H38" s="165"/>
      <c r="I38" s="165"/>
      <c r="J38" s="166"/>
      <c r="K38" s="22"/>
    </row>
    <row r="39" spans="2:11">
      <c r="B39" s="22"/>
      <c r="C39" s="164"/>
      <c r="D39" s="165"/>
      <c r="E39" s="165"/>
      <c r="F39" s="165"/>
      <c r="G39" s="165"/>
      <c r="H39" s="165"/>
      <c r="I39" s="165"/>
      <c r="J39" s="166"/>
      <c r="K39" s="22"/>
    </row>
    <row r="40" spans="2:11">
      <c r="B40" s="22"/>
      <c r="C40" s="164"/>
      <c r="D40" s="165"/>
      <c r="E40" s="165"/>
      <c r="F40" s="165"/>
      <c r="G40" s="165"/>
      <c r="H40" s="165"/>
      <c r="I40" s="165"/>
      <c r="J40" s="166"/>
      <c r="K40" s="22"/>
    </row>
    <row r="41" spans="2:11">
      <c r="B41" s="22"/>
      <c r="C41" s="164"/>
      <c r="D41" s="165"/>
      <c r="E41" s="165"/>
      <c r="F41" s="165"/>
      <c r="G41" s="165"/>
      <c r="H41" s="165"/>
      <c r="I41" s="165"/>
      <c r="J41" s="166"/>
      <c r="K41" s="22"/>
    </row>
    <row r="42" spans="2:11">
      <c r="B42" s="22"/>
      <c r="C42" s="164"/>
      <c r="D42" s="165"/>
      <c r="E42" s="165"/>
      <c r="F42" s="165"/>
      <c r="G42" s="165"/>
      <c r="H42" s="165"/>
      <c r="I42" s="165"/>
      <c r="J42" s="166"/>
      <c r="K42" s="22"/>
    </row>
    <row r="43" spans="2:11">
      <c r="B43" s="22"/>
      <c r="C43" s="164"/>
      <c r="D43" s="165"/>
      <c r="E43" s="165"/>
      <c r="F43" s="165"/>
      <c r="G43" s="165"/>
      <c r="H43" s="165"/>
      <c r="I43" s="165"/>
      <c r="J43" s="166"/>
      <c r="K43" s="22"/>
    </row>
    <row r="44" spans="2:11">
      <c r="B44" s="22"/>
      <c r="C44" s="164"/>
      <c r="D44" s="165"/>
      <c r="E44" s="165"/>
      <c r="F44" s="165"/>
      <c r="G44" s="165"/>
      <c r="H44" s="165"/>
      <c r="I44" s="165"/>
      <c r="J44" s="166"/>
      <c r="K44" s="22"/>
    </row>
    <row r="45" spans="2:11">
      <c r="B45" s="22"/>
      <c r="C45" s="164"/>
      <c r="D45" s="165"/>
      <c r="E45" s="165"/>
      <c r="F45" s="165"/>
      <c r="G45" s="165"/>
      <c r="H45" s="165"/>
      <c r="I45" s="165"/>
      <c r="J45" s="166"/>
      <c r="K45" s="22"/>
    </row>
    <row r="46" spans="2:11">
      <c r="B46" s="22"/>
      <c r="C46" s="164"/>
      <c r="D46" s="165"/>
      <c r="E46" s="165"/>
      <c r="F46" s="165"/>
      <c r="G46" s="165"/>
      <c r="H46" s="165"/>
      <c r="I46" s="165"/>
      <c r="J46" s="166"/>
      <c r="K46" s="22"/>
    </row>
    <row r="47" spans="2:11">
      <c r="B47" s="22"/>
      <c r="C47" s="164"/>
      <c r="D47" s="165"/>
      <c r="E47" s="165"/>
      <c r="F47" s="165"/>
      <c r="G47" s="165"/>
      <c r="H47" s="165"/>
      <c r="I47" s="165"/>
      <c r="J47" s="166"/>
      <c r="K47" s="22"/>
    </row>
    <row r="48" spans="2:11">
      <c r="B48" s="22"/>
      <c r="C48" s="164"/>
      <c r="D48" s="165"/>
      <c r="E48" s="165"/>
      <c r="F48" s="165"/>
      <c r="G48" s="165"/>
      <c r="H48" s="165"/>
      <c r="I48" s="165"/>
      <c r="J48" s="166"/>
      <c r="K48" s="22"/>
    </row>
    <row r="49" spans="2:11">
      <c r="B49" s="22"/>
      <c r="C49" s="164"/>
      <c r="D49" s="165"/>
      <c r="E49" s="165"/>
      <c r="F49" s="165"/>
      <c r="G49" s="165"/>
      <c r="H49" s="165"/>
      <c r="I49" s="165"/>
      <c r="J49" s="166"/>
      <c r="K49" s="22"/>
    </row>
    <row r="50" spans="2:11">
      <c r="B50" s="22"/>
      <c r="C50" s="164"/>
      <c r="D50" s="165"/>
      <c r="E50" s="165"/>
      <c r="F50" s="165"/>
      <c r="G50" s="165"/>
      <c r="H50" s="165"/>
      <c r="I50" s="165"/>
      <c r="J50" s="166"/>
      <c r="K50" s="22"/>
    </row>
    <row r="51" spans="2:11">
      <c r="B51" s="22"/>
      <c r="C51" s="164"/>
      <c r="D51" s="165"/>
      <c r="E51" s="165"/>
      <c r="F51" s="165"/>
      <c r="G51" s="165"/>
      <c r="H51" s="165"/>
      <c r="I51" s="165"/>
      <c r="J51" s="166"/>
      <c r="K51" s="22"/>
    </row>
    <row r="52" spans="2:11">
      <c r="B52" s="22"/>
      <c r="C52" s="167"/>
      <c r="D52" s="168"/>
      <c r="E52" s="168"/>
      <c r="F52" s="168"/>
      <c r="G52" s="168"/>
      <c r="H52" s="168"/>
      <c r="I52" s="168"/>
      <c r="J52" s="169"/>
      <c r="K52" s="22"/>
    </row>
    <row r="53" spans="2:11">
      <c r="B53" s="22"/>
      <c r="C53" s="22"/>
      <c r="D53" s="22"/>
      <c r="E53" s="22"/>
      <c r="F53" s="22"/>
      <c r="G53" s="22"/>
      <c r="H53" s="22"/>
      <c r="I53" s="22"/>
      <c r="J53" s="22"/>
      <c r="K53" s="22"/>
    </row>
  </sheetData>
  <sheetProtection selectLockedCells="1"/>
  <mergeCells count="14">
    <mergeCell ref="C11:D11"/>
    <mergeCell ref="F11:G11"/>
    <mergeCell ref="I11:J11"/>
    <mergeCell ref="C36:J36"/>
    <mergeCell ref="C37:J52"/>
    <mergeCell ref="C12:D12"/>
    <mergeCell ref="F12:G12"/>
    <mergeCell ref="I12:J12"/>
    <mergeCell ref="D33:H33"/>
    <mergeCell ref="G3:J3"/>
    <mergeCell ref="H4:I4"/>
    <mergeCell ref="D6:D7"/>
    <mergeCell ref="G6:I6"/>
    <mergeCell ref="C10:J10"/>
  </mergeCells>
  <phoneticPr fontId="0" type="noConversion"/>
  <conditionalFormatting sqref="H13:H32">
    <cfRule type="cellIs" dxfId="2" priority="1" stopIfTrue="1" operator="greaterThan">
      <formula>"0+$J$6"</formula>
    </cfRule>
  </conditionalFormatting>
  <dataValidations count="10">
    <dataValidation type="date" operator="greaterThan" allowBlank="1" showInputMessage="1" showErrorMessage="1" promptTitle="Ending Date" prompt="Enter the Date you anticipate ending the program here.  Enter the date in the following Format:_x000a__x000a_Month/Day/Year (XX/XX/XX)_x000a__x000a_Example: 06/30/09" sqref="J4">
      <formula1>G4</formula1>
    </dataValidation>
    <dataValidation type="date" operator="greaterThan" allowBlank="1" showInputMessage="1" showErrorMessage="1" promptTitle="Beginning Date" prompt="Enter the Date you anticipate starting the program here.  Enter the date in the following Format:_x000a__x000a_Month/Day/Year (XX/XX/XX)_x000a__x000a_Example: 07/01/08" sqref="G4">
      <formula1>36526</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37:J52"/>
    <dataValidation operator="lessThanOrEqual" allowBlank="1" showInputMessage="1" showErrorMessage="1" sqref="H13:H32"/>
    <dataValidation type="textLength" operator="lessThan" allowBlank="1" showInputMessage="1" showErrorMessage="1" promptTitle="Name of Grantee Organization" prompt="Enter in the of the organization receiving the grant funds.  You are limited to 30 characters in this cell." sqref="D4">
      <formula1>30</formula1>
    </dataValidation>
    <dataValidation type="textLength" operator="lessThan" allowBlank="1" showInputMessage="1" showErrorMessage="1" promptTitle="Position to be Charged to Grant" prompt="Enter in the title for each position you will be charging to this grant (non-Contractual).  If multiple people will be hired for any one position you will need to enter each person seperately.  You are limited to 30 characters in this cell." sqref="D13:D32">
      <formula1>41</formula1>
    </dataValidation>
    <dataValidation type="decimal" allowBlank="1" showInputMessage="1" showErrorMessage="1" promptTitle="FTE = Full-Time Equivalent" prompt="Enter in the percentage of time each employee will be dedicated (i.e. charged) to this project (40 hour work week).  For example, a Director job will be spending 25% of his/her tiime working on this project enter the decimal 25 into the cell. " sqref="E13:E32">
      <formula1>0.01</formula1>
      <formula2>1</formula2>
    </dataValidation>
    <dataValidation type="date" operator="greaterThan" allowBlank="1" showInputMessage="1" showErrorMessage="1" promptTitle="Beginning Date" prompt="Enter the Date you anticipate starting the program here.  Enter the date in the following Format:_x000a__x000a_Month/Day/Year (XX/XX/XX)_x000a__x000a_Example: 02/01/06" sqref="G5">
      <formula1>36526</formula1>
    </dataValidation>
    <dataValidation type="whole" allowBlank="1" showInputMessage="1" showErrorMessage="1" promptTitle="Monthly Salary" prompt="Calculate and enter the employee's Monthly Salary/Wage here.  Round up to the nearest whole dollar.  Do not enter a dollar sign or any cents." sqref="G13:G32">
      <formula1>1</formula1>
      <formula2>100000</formula2>
    </dataValidation>
    <dataValidation type="date" operator="greaterThan" allowBlank="1" showInputMessage="1" showErrorMessage="1" promptTitle="Ending Date" prompt="Enter the Date you anticipate ending the program here.  Enter the date in the following Format:_x000a__x000a_Month/Day/Year (XX/XX/XX)_x000a__x000a_Example: 02/01/06" sqref="J5">
      <formula1>G5</formula1>
    </dataValidation>
  </dataValidations>
  <printOptions horizontalCentered="1"/>
  <pageMargins left="0.75" right="0.75" top="1" bottom="1" header="1" footer="0.5"/>
  <pageSetup orientation="portrait" r:id="rId1"/>
  <headerFooter alignWithMargins="0">
    <oddFooter>&amp;Ca. OEC Personnel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 Budget Summary Sheet</vt:lpstr>
      <vt:lpstr>a. Admin Personnel</vt:lpstr>
      <vt:lpstr>b. Admin Fringe</vt:lpstr>
      <vt:lpstr>c. Admin Travel_Training</vt:lpstr>
      <vt:lpstr>d. Admin Supplies</vt:lpstr>
      <vt:lpstr>e. Admin Contractual</vt:lpstr>
      <vt:lpstr>a. Participant Wages</vt:lpstr>
      <vt:lpstr>b. Participant Fringe</vt:lpstr>
      <vt:lpstr>a. OPC Personnel</vt:lpstr>
      <vt:lpstr>b. OPC Fringe</vt:lpstr>
      <vt:lpstr>c. OPC Travel_Training</vt:lpstr>
      <vt:lpstr>d. OPC Supplies</vt:lpstr>
      <vt:lpstr>e. OPC Contractual</vt:lpstr>
      <vt:lpstr>f.  Matching Funds</vt:lpstr>
      <vt:lpstr>' Budget Summary Sheet'!Print_Area</vt:lpstr>
      <vt:lpstr>'a. Admin Personnel'!Print_Area</vt:lpstr>
      <vt:lpstr>'a. OPC Personnel'!Print_Area</vt:lpstr>
      <vt:lpstr>'a. Participant Wages'!Print_Area</vt:lpstr>
      <vt:lpstr>'b. Admin Fringe'!Print_Area</vt:lpstr>
      <vt:lpstr>'b. OPC Fringe'!Print_Area</vt:lpstr>
      <vt:lpstr>'b. Participant Fringe'!Print_Area</vt:lpstr>
      <vt:lpstr>'c. Admin Travel_Training'!Print_Area</vt:lpstr>
      <vt:lpstr>'c. OPC Travel_Training'!Print_Area</vt:lpstr>
      <vt:lpstr>'d. Admin Supplies'!Print_Area</vt:lpstr>
      <vt:lpstr>'d. OPC Supplies'!Print_Area</vt:lpstr>
      <vt:lpstr>'e. Admin Contractual'!Print_Area</vt:lpstr>
      <vt:lpstr>'e. OPC Contractual'!Print_Area</vt:lpstr>
      <vt:lpstr>'a. Admin Personnel'!Print_Titles</vt:lpstr>
      <vt:lpstr>'a. OPC Personnel'!Print_Titles</vt:lpstr>
      <vt:lpstr>'a. Participant Wages'!Print_Titles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Bayley, Brian (DHSS)</dc:creator>
  <cp:lastModifiedBy>Krug, Bruce (OMB)</cp:lastModifiedBy>
  <cp:lastPrinted>2018-05-04T13:47:51Z</cp:lastPrinted>
  <dcterms:created xsi:type="dcterms:W3CDTF">2004-03-31T02:15:01Z</dcterms:created>
  <dcterms:modified xsi:type="dcterms:W3CDTF">2018-10-22T18:06:30Z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