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43-DUI_EV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'743-DUI_EVAL'!$A$5:$L$5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K17" i="1" s="1"/>
  <c r="K16" i="1"/>
  <c r="K15" i="1"/>
  <c r="I14" i="1"/>
  <c r="K14" i="1" s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<sst xmlns="http://schemas.openxmlformats.org/spreadsheetml/2006/main" count="110" uniqueCount="24">
  <si>
    <t>Contract Title: DUI - Evaluation and Referral Program</t>
  </si>
  <si>
    <t>Number: GSS16743-DUI_EVAL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</si>
  <si>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</si>
  <si>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</si>
  <si>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</si>
  <si>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</si>
  <si>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</si>
  <si>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</si>
  <si>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</si>
  <si>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</si>
  <si>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</si>
  <si>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</si>
  <si>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</si>
  <si>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</si>
  <si>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SODAT - Delaware, Inc.</t>
  </si>
  <si>
    <t>State Agency</t>
  </si>
  <si>
    <t>Unknown</t>
  </si>
  <si>
    <t>N/A</t>
  </si>
  <si>
    <t>Evaluation and Referral Process</t>
  </si>
  <si>
    <t>Yes</t>
  </si>
  <si>
    <t>FLT</t>
  </si>
  <si>
    <t>Missed Appointments</t>
  </si>
  <si>
    <t>Case Management</t>
  </si>
  <si>
    <t>Admininstrative Re-Entry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</si>
</sst>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4"/>
  <dimension ref="A1:L1036"/>
  <sheetViews>
    <sheetView tabSelected="1" topLeftCell="E1" workbookViewId="0">
      <selection activeCell="K14" sqref="K14:K17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17</v>
      </c>
      <c r="H6" s="25" t="s">
        <v>20</v>
      </c>
      <c r="I6" s="25">
        <v>252</v>
      </c>
      <c r="J6" s="26">
        <v>100</v>
      </c>
      <c r="K6" s="26">
        <f t="shared" ref="K6:K17" si="0">I6*J6</f>
        <v>25200</v>
      </c>
      <c r="L6" s="27">
        <v>42644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 t="s">
        <v>17</v>
      </c>
      <c r="H7" s="25" t="s">
        <v>20</v>
      </c>
      <c r="I7" s="25">
        <v>63</v>
      </c>
      <c r="J7" s="26">
        <v>35</v>
      </c>
      <c r="K7" s="26">
        <f t="shared" si="0"/>
        <v>2205</v>
      </c>
      <c r="L7" s="27">
        <v>42644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 t="s">
        <v>17</v>
      </c>
      <c r="H8" s="25" t="s">
        <v>20</v>
      </c>
      <c r="I8" s="25">
        <v>68</v>
      </c>
      <c r="J8" s="26">
        <v>125</v>
      </c>
      <c r="K8" s="26">
        <f t="shared" si="0"/>
        <v>8500</v>
      </c>
      <c r="L8" s="27">
        <v>42644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23</v>
      </c>
      <c r="F9" s="25" t="s">
        <v>19</v>
      </c>
      <c r="G9" s="25" t="s">
        <v>17</v>
      </c>
      <c r="H9" s="25" t="s">
        <v>20</v>
      </c>
      <c r="I9" s="25">
        <v>195</v>
      </c>
      <c r="J9" s="26">
        <v>35</v>
      </c>
      <c r="K9" s="26">
        <f t="shared" si="0"/>
        <v>6825</v>
      </c>
      <c r="L9" s="27">
        <v>42644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18</v>
      </c>
      <c r="F10" s="25" t="s">
        <v>19</v>
      </c>
      <c r="G10" s="25" t="s">
        <v>17</v>
      </c>
      <c r="H10" s="25" t="s">
        <v>20</v>
      </c>
      <c r="I10" s="25">
        <v>257</v>
      </c>
      <c r="J10" s="26">
        <v>100</v>
      </c>
      <c r="K10" s="26">
        <f t="shared" si="0"/>
        <v>25700</v>
      </c>
      <c r="L10" s="27">
        <v>42675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21</v>
      </c>
      <c r="F11" s="25" t="s">
        <v>19</v>
      </c>
      <c r="G11" s="25" t="s">
        <v>17</v>
      </c>
      <c r="H11" s="25" t="s">
        <v>20</v>
      </c>
      <c r="I11" s="25">
        <v>88</v>
      </c>
      <c r="J11" s="26">
        <v>35</v>
      </c>
      <c r="K11" s="26">
        <f t="shared" si="0"/>
        <v>3080</v>
      </c>
      <c r="L11" s="27">
        <v>42675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22</v>
      </c>
      <c r="F12" s="25" t="s">
        <v>19</v>
      </c>
      <c r="G12" s="25" t="s">
        <v>17</v>
      </c>
      <c r="H12" s="25" t="s">
        <v>20</v>
      </c>
      <c r="I12" s="25">
        <v>49</v>
      </c>
      <c r="J12" s="26">
        <v>125</v>
      </c>
      <c r="K12" s="26">
        <f t="shared" si="0"/>
        <v>6125</v>
      </c>
      <c r="L12" s="27">
        <v>42675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23</v>
      </c>
      <c r="F13" s="25" t="s">
        <v>19</v>
      </c>
      <c r="G13" s="25" t="s">
        <v>17</v>
      </c>
      <c r="H13" s="25" t="s">
        <v>20</v>
      </c>
      <c r="I13" s="25">
        <v>294</v>
      </c>
      <c r="J13" s="26">
        <v>35</v>
      </c>
      <c r="K13" s="26">
        <f t="shared" si="0"/>
        <v>10290</v>
      </c>
      <c r="L13" s="27">
        <v>42675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18</v>
      </c>
      <c r="F14" s="25" t="s">
        <v>19</v>
      </c>
      <c r="G14" s="25" t="s">
        <v>17</v>
      </c>
      <c r="H14" s="25" t="s">
        <v>20</v>
      </c>
      <c r="I14" s="25">
        <f>324-74</f>
        <v>250</v>
      </c>
      <c r="J14" s="26">
        <v>100</v>
      </c>
      <c r="K14" s="26">
        <f t="shared" si="0"/>
        <v>25000</v>
      </c>
      <c r="L14" s="27">
        <v>42736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21</v>
      </c>
      <c r="F15" s="25" t="s">
        <v>19</v>
      </c>
      <c r="G15" s="25" t="s">
        <v>17</v>
      </c>
      <c r="H15" s="25" t="s">
        <v>20</v>
      </c>
      <c r="I15" s="25">
        <v>74</v>
      </c>
      <c r="J15" s="26">
        <v>35</v>
      </c>
      <c r="K15" s="26">
        <f t="shared" si="0"/>
        <v>2590</v>
      </c>
      <c r="L15" s="27">
        <v>42736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22</v>
      </c>
      <c r="F16" s="25" t="s">
        <v>19</v>
      </c>
      <c r="G16" s="25" t="s">
        <v>17</v>
      </c>
      <c r="H16" s="25" t="s">
        <v>20</v>
      </c>
      <c r="I16" s="25">
        <v>57</v>
      </c>
      <c r="J16" s="26">
        <v>125</v>
      </c>
      <c r="K16" s="26">
        <f t="shared" si="0"/>
        <v>7125</v>
      </c>
      <c r="L16" s="27">
        <v>42736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23</v>
      </c>
      <c r="F17" s="25" t="s">
        <v>19</v>
      </c>
      <c r="G17" s="25" t="s">
        <v>17</v>
      </c>
      <c r="H17" s="25" t="s">
        <v>20</v>
      </c>
      <c r="I17" s="25">
        <f>296-74</f>
        <v>222</v>
      </c>
      <c r="J17" s="26">
        <v>35</v>
      </c>
      <c r="K17" s="26">
        <f t="shared" si="0"/>
        <v>7770</v>
      </c>
      <c r="L17" s="27">
        <v>42736</v>
      </c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F6:F17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743-DUI_EVAL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2017-07-31T15:03:09Z</dcterms:created>
  <dcterms:modified xsi:type="dcterms:W3CDTF">2017-07-31T15:03:09Z</dcterms:modified>
</cp:coreProperties>
</file>