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I:\CONTRACTS\775 Disaster Recovery Services\17775\Award Notice &amp; Addendums\"/>
    </mc:Choice>
  </mc:AlternateContent>
  <xr:revisionPtr revIDLastSave="0" documentId="13_ncr:1_{84C70C09-DD4A-47CF-A18A-9756430CC49A}" xr6:coauthVersionLast="45" xr6:coauthVersionMax="45" xr10:uidLastSave="{00000000-0000-0000-0000-000000000000}"/>
  <bookViews>
    <workbookView xWindow="2565" yWindow="2640" windowWidth="21600" windowHeight="11385" xr2:uid="{00000000-000D-0000-FFFF-FFFF00000000}"/>
  </bookViews>
  <sheets>
    <sheet name="Vendor Information" sheetId="5" r:id="rId1"/>
    <sheet name="Personnel " sheetId="1" r:id="rId2"/>
    <sheet name="Equipment" sheetId="2" r:id="rId3"/>
    <sheet name="Materials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0" i="3" l="1"/>
  <c r="R29" i="3"/>
  <c r="P50" i="3"/>
  <c r="P38" i="3"/>
  <c r="P37" i="3"/>
  <c r="P36" i="3"/>
  <c r="P9" i="3"/>
  <c r="P8" i="3"/>
  <c r="N9" i="3"/>
  <c r="N10" i="3"/>
  <c r="N11" i="3"/>
  <c r="N12" i="3"/>
  <c r="N13" i="3"/>
  <c r="N14" i="3"/>
  <c r="N15" i="3"/>
  <c r="N16" i="3"/>
  <c r="N17" i="3"/>
  <c r="N18" i="3"/>
  <c r="N19" i="3"/>
  <c r="N25" i="3"/>
  <c r="N26" i="3"/>
  <c r="N27" i="3"/>
  <c r="N28" i="3"/>
  <c r="N29" i="3"/>
  <c r="N30" i="3"/>
  <c r="N31" i="3"/>
  <c r="N33" i="3"/>
  <c r="N34" i="3"/>
  <c r="N35" i="3"/>
  <c r="N36" i="3"/>
  <c r="N37" i="3"/>
  <c r="N38" i="3"/>
  <c r="N40" i="3"/>
  <c r="N41" i="3"/>
  <c r="N42" i="3"/>
  <c r="N43" i="3"/>
  <c r="N45" i="3"/>
  <c r="N46" i="3"/>
  <c r="N48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5" i="3"/>
  <c r="N8" i="3"/>
  <c r="H8" i="1" l="1"/>
  <c r="H9" i="1"/>
  <c r="H10" i="1"/>
  <c r="H11" i="1"/>
  <c r="H12" i="1"/>
  <c r="H13" i="1"/>
  <c r="H14" i="1"/>
  <c r="H15" i="1"/>
  <c r="H16" i="1"/>
  <c r="H17" i="1"/>
  <c r="H19" i="1"/>
  <c r="H21" i="1"/>
  <c r="H22" i="1"/>
  <c r="H23" i="1"/>
  <c r="H24" i="1"/>
  <c r="H25" i="1"/>
  <c r="H26" i="1"/>
  <c r="H27" i="1"/>
  <c r="H28" i="1"/>
  <c r="H29" i="1"/>
  <c r="H30" i="1"/>
  <c r="AH6" i="3" l="1"/>
  <c r="D6" i="3"/>
  <c r="Y31" i="1" l="1"/>
  <c r="Y30" i="1"/>
  <c r="Y29" i="1"/>
  <c r="Y28" i="1"/>
  <c r="Y27" i="1"/>
  <c r="Y26" i="1"/>
  <c r="Y25" i="1"/>
  <c r="Y23" i="1"/>
  <c r="Y22" i="1"/>
  <c r="Y20" i="1"/>
  <c r="Y19" i="1"/>
  <c r="Y18" i="1"/>
  <c r="Y14" i="1"/>
  <c r="Y13" i="1"/>
  <c r="Y12" i="1"/>
  <c r="Y11" i="1"/>
  <c r="Y9" i="1"/>
  <c r="Y8" i="1"/>
  <c r="W31" i="1"/>
  <c r="W30" i="1"/>
  <c r="W29" i="1"/>
  <c r="W28" i="1"/>
  <c r="W27" i="1"/>
  <c r="W26" i="1"/>
  <c r="W25" i="1"/>
  <c r="W23" i="1"/>
  <c r="W22" i="1"/>
  <c r="W21" i="1"/>
  <c r="W20" i="1"/>
  <c r="W19" i="1"/>
  <c r="W18" i="1"/>
  <c r="W17" i="1"/>
  <c r="W15" i="1"/>
  <c r="W14" i="1"/>
  <c r="W13" i="1"/>
  <c r="W12" i="1"/>
  <c r="W11" i="1"/>
  <c r="W10" i="1"/>
  <c r="W9" i="1"/>
  <c r="W8" i="1"/>
  <c r="T31" i="1"/>
  <c r="T30" i="1"/>
  <c r="T29" i="1"/>
  <c r="T28" i="1"/>
  <c r="T27" i="1"/>
  <c r="T26" i="1"/>
  <c r="T25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R31" i="1"/>
  <c r="R30" i="1"/>
  <c r="R29" i="1"/>
  <c r="R28" i="1"/>
  <c r="R27" i="1"/>
  <c r="R26" i="1"/>
  <c r="R25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O30" i="1"/>
  <c r="O29" i="1"/>
  <c r="O28" i="1"/>
  <c r="O27" i="1"/>
  <c r="O26" i="1"/>
  <c r="O25" i="1"/>
  <c r="O24" i="1"/>
  <c r="O23" i="1"/>
  <c r="O22" i="1"/>
  <c r="O21" i="1"/>
  <c r="O20" i="1"/>
  <c r="O14" i="1"/>
  <c r="O12" i="1"/>
  <c r="O11" i="1"/>
  <c r="O9" i="1"/>
  <c r="O8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2" i="1"/>
  <c r="M11" i="1"/>
  <c r="M10" i="1"/>
  <c r="M9" i="1"/>
  <c r="M8" i="1"/>
  <c r="J30" i="1"/>
  <c r="J29" i="1"/>
  <c r="J28" i="1"/>
  <c r="J27" i="1"/>
  <c r="J26" i="1"/>
  <c r="J25" i="1"/>
  <c r="J24" i="1"/>
  <c r="J23" i="1"/>
  <c r="J22" i="1"/>
  <c r="J20" i="1"/>
  <c r="J14" i="1"/>
  <c r="J13" i="1"/>
  <c r="J12" i="1"/>
  <c r="J11" i="1"/>
  <c r="J9" i="1"/>
  <c r="J8" i="1"/>
  <c r="X61" i="2"/>
  <c r="X60" i="2"/>
  <c r="X59" i="2"/>
  <c r="X57" i="2"/>
  <c r="X56" i="2"/>
  <c r="X54" i="2"/>
  <c r="X51" i="2"/>
  <c r="X50" i="2"/>
  <c r="X49" i="2"/>
  <c r="X48" i="2"/>
  <c r="X44" i="2"/>
  <c r="X42" i="2"/>
  <c r="X37" i="2"/>
  <c r="X36" i="2"/>
  <c r="X35" i="2"/>
  <c r="X33" i="2"/>
  <c r="X31" i="2"/>
  <c r="X28" i="2"/>
  <c r="X27" i="2"/>
  <c r="X22" i="2"/>
  <c r="X21" i="2"/>
  <c r="X20" i="2"/>
  <c r="X19" i="2"/>
  <c r="X18" i="2"/>
  <c r="X17" i="2"/>
  <c r="X12" i="2"/>
  <c r="X11" i="2"/>
  <c r="X9" i="2"/>
  <c r="X8" i="2"/>
  <c r="T61" i="2"/>
  <c r="T60" i="2"/>
  <c r="T59" i="2"/>
  <c r="T58" i="2"/>
  <c r="T57" i="2"/>
  <c r="T56" i="2"/>
  <c r="T55" i="2"/>
  <c r="T54" i="2"/>
  <c r="T53" i="2"/>
  <c r="T52" i="2"/>
  <c r="T51" i="2"/>
  <c r="T50" i="2"/>
  <c r="T49" i="2"/>
  <c r="T48" i="2"/>
  <c r="T47" i="2"/>
  <c r="T46" i="2"/>
  <c r="T45" i="2"/>
  <c r="T44" i="2"/>
  <c r="T43" i="2"/>
  <c r="T42" i="2"/>
  <c r="T41" i="2"/>
  <c r="T40" i="2"/>
  <c r="T39" i="2"/>
  <c r="T38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R61" i="2"/>
  <c r="R60" i="2"/>
  <c r="R59" i="2"/>
  <c r="R58" i="2"/>
  <c r="R57" i="2"/>
  <c r="R56" i="2"/>
  <c r="R55" i="2"/>
  <c r="R54" i="2"/>
  <c r="R53" i="2"/>
  <c r="R52" i="2"/>
  <c r="R51" i="2"/>
  <c r="R50" i="2"/>
  <c r="R49" i="2"/>
  <c r="R48" i="2"/>
  <c r="R47" i="2"/>
  <c r="R46" i="2"/>
  <c r="R45" i="2"/>
  <c r="R44" i="2"/>
  <c r="R43" i="2"/>
  <c r="R42" i="2"/>
  <c r="R41" i="2"/>
  <c r="R40" i="2"/>
  <c r="R39" i="2"/>
  <c r="R38" i="2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O61" i="2"/>
  <c r="O60" i="2"/>
  <c r="O57" i="2"/>
  <c r="O51" i="2"/>
  <c r="O50" i="2"/>
  <c r="O45" i="2"/>
  <c r="O44" i="2"/>
  <c r="O43" i="2"/>
  <c r="O36" i="2"/>
  <c r="O35" i="2"/>
  <c r="O34" i="2"/>
  <c r="O26" i="2"/>
  <c r="O23" i="2"/>
  <c r="O22" i="2"/>
  <c r="O21" i="2"/>
  <c r="O19" i="2"/>
  <c r="O11" i="2"/>
  <c r="O10" i="2"/>
  <c r="O9" i="2"/>
  <c r="O8" i="2"/>
  <c r="M61" i="2"/>
  <c r="M60" i="2"/>
  <c r="M57" i="2"/>
  <c r="M51" i="2"/>
  <c r="M50" i="2"/>
  <c r="M45" i="2"/>
  <c r="M44" i="2"/>
  <c r="M43" i="2"/>
  <c r="M36" i="2"/>
  <c r="M35" i="2"/>
  <c r="M34" i="2"/>
  <c r="M26" i="2"/>
  <c r="M23" i="2"/>
  <c r="M22" i="2"/>
  <c r="M21" i="2"/>
  <c r="M19" i="2"/>
  <c r="M17" i="2"/>
  <c r="M16" i="2"/>
  <c r="M11" i="2"/>
  <c r="M10" i="2"/>
  <c r="M9" i="2"/>
  <c r="M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38" i="2"/>
  <c r="J37" i="2"/>
  <c r="J36" i="2"/>
  <c r="J35" i="2"/>
  <c r="J34" i="2"/>
  <c r="J33" i="2"/>
  <c r="J32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2" i="2"/>
  <c r="J11" i="2"/>
  <c r="J10" i="2"/>
  <c r="J9" i="2"/>
  <c r="J8" i="2"/>
  <c r="J61" i="2"/>
  <c r="J60" i="2"/>
  <c r="J59" i="2"/>
  <c r="H61" i="2"/>
  <c r="H60" i="2"/>
  <c r="H59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38" i="2"/>
  <c r="H37" i="2"/>
  <c r="H36" i="2"/>
  <c r="H35" i="2"/>
  <c r="H34" i="2"/>
  <c r="H33" i="2"/>
  <c r="H32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2" i="2"/>
  <c r="H11" i="2"/>
  <c r="H10" i="2"/>
  <c r="H9" i="2"/>
  <c r="H8" i="2"/>
  <c r="AF63" i="3"/>
  <c r="AF61" i="3"/>
  <c r="AF54" i="3"/>
  <c r="AF53" i="3"/>
  <c r="AF47" i="3"/>
  <c r="AF35" i="3"/>
  <c r="AF34" i="3"/>
  <c r="AF33" i="3"/>
  <c r="AF23" i="3"/>
  <c r="AF22" i="3"/>
  <c r="AF21" i="3"/>
  <c r="AF18" i="3"/>
  <c r="AF14" i="3"/>
  <c r="AF10" i="3"/>
  <c r="AF8" i="3"/>
  <c r="AD64" i="3"/>
  <c r="AD59" i="3"/>
  <c r="AD50" i="3"/>
  <c r="AD48" i="3"/>
  <c r="AD39" i="3"/>
  <c r="AD37" i="3"/>
  <c r="AD36" i="3"/>
  <c r="AD32" i="3"/>
  <c r="AD18" i="3"/>
  <c r="AD15" i="3"/>
  <c r="AD13" i="3"/>
  <c r="AD11" i="3"/>
  <c r="AB65" i="3"/>
  <c r="AB64" i="3"/>
  <c r="AB63" i="3"/>
  <c r="AB62" i="3"/>
  <c r="AB61" i="3"/>
  <c r="AB60" i="3"/>
  <c r="AB59" i="3"/>
  <c r="AB58" i="3"/>
  <c r="AB57" i="3"/>
  <c r="AB56" i="3"/>
  <c r="AB55" i="3"/>
  <c r="AB54" i="3"/>
  <c r="AB53" i="3"/>
  <c r="AB52" i="3"/>
  <c r="AB51" i="3"/>
  <c r="AB50" i="3"/>
  <c r="AB49" i="3"/>
  <c r="AB48" i="3"/>
  <c r="AB47" i="3"/>
  <c r="AB43" i="3"/>
  <c r="AB42" i="3"/>
  <c r="AB40" i="3"/>
  <c r="AB39" i="3"/>
  <c r="AB38" i="3"/>
  <c r="AB37" i="3"/>
  <c r="AB36" i="3"/>
  <c r="AB35" i="3"/>
  <c r="AB34" i="3"/>
  <c r="AB33" i="3"/>
  <c r="AB30" i="3"/>
  <c r="AB29" i="3"/>
  <c r="AB28" i="3"/>
  <c r="AB27" i="3"/>
  <c r="AB24" i="3"/>
  <c r="AB23" i="3"/>
  <c r="AB22" i="3"/>
  <c r="AB21" i="3"/>
  <c r="AB17" i="3"/>
  <c r="AB16" i="3"/>
  <c r="AB15" i="3"/>
  <c r="AB14" i="3"/>
  <c r="AB13" i="3"/>
  <c r="AB12" i="3"/>
  <c r="AB11" i="3"/>
  <c r="AB10" i="3"/>
  <c r="AB8" i="3"/>
  <c r="Y63" i="3"/>
  <c r="Y59" i="3"/>
  <c r="Y57" i="3"/>
  <c r="Y50" i="3"/>
  <c r="Y49" i="3"/>
  <c r="Y48" i="3"/>
  <c r="Y47" i="3"/>
  <c r="Y46" i="3"/>
  <c r="Y45" i="3"/>
  <c r="Y44" i="3"/>
  <c r="Y43" i="3"/>
  <c r="Y42" i="3"/>
  <c r="Y40" i="3"/>
  <c r="Y39" i="3"/>
  <c r="Y38" i="3"/>
  <c r="Y36" i="3"/>
  <c r="Y35" i="3"/>
  <c r="Y33" i="3"/>
  <c r="Y32" i="3"/>
  <c r="Y31" i="3"/>
  <c r="Y30" i="3"/>
  <c r="Y29" i="3"/>
  <c r="Y26" i="3"/>
  <c r="Y25" i="3"/>
  <c r="Y23" i="3"/>
  <c r="Y22" i="3"/>
  <c r="Y21" i="3"/>
  <c r="Y20" i="3"/>
  <c r="Y17" i="3"/>
  <c r="Y16" i="3"/>
  <c r="Y14" i="3"/>
  <c r="Y13" i="3"/>
  <c r="Y12" i="3"/>
  <c r="Y11" i="3"/>
  <c r="Y10" i="3"/>
  <c r="Y9" i="3"/>
  <c r="Y8" i="3"/>
  <c r="W64" i="3"/>
  <c r="W62" i="3"/>
  <c r="W61" i="3"/>
  <c r="W60" i="3"/>
  <c r="W58" i="3"/>
  <c r="W57" i="3"/>
  <c r="W55" i="3"/>
  <c r="W54" i="3"/>
  <c r="W48" i="3"/>
  <c r="W39" i="3"/>
  <c r="W38" i="3"/>
  <c r="W36" i="3"/>
  <c r="W34" i="3"/>
  <c r="W18" i="3"/>
  <c r="W15" i="3"/>
  <c r="W9" i="3"/>
  <c r="U65" i="3"/>
  <c r="U64" i="3"/>
  <c r="U63" i="3"/>
  <c r="U62" i="3"/>
  <c r="U61" i="3"/>
  <c r="U60" i="3"/>
  <c r="U59" i="3"/>
  <c r="U57" i="3"/>
  <c r="U56" i="3"/>
  <c r="U55" i="3"/>
  <c r="U54" i="3"/>
  <c r="U52" i="3"/>
  <c r="U51" i="3"/>
  <c r="U50" i="3"/>
  <c r="U47" i="3"/>
  <c r="U46" i="3"/>
  <c r="U45" i="3"/>
  <c r="U44" i="3"/>
  <c r="U43" i="3"/>
  <c r="U42" i="3"/>
  <c r="U40" i="3"/>
  <c r="U35" i="3"/>
  <c r="U36" i="3"/>
  <c r="U37" i="3"/>
  <c r="U34" i="3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8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42" i="3"/>
  <c r="I38" i="3"/>
  <c r="I39" i="3"/>
  <c r="I40" i="3"/>
  <c r="I37" i="3"/>
  <c r="I36" i="3"/>
  <c r="I35" i="3"/>
  <c r="I34" i="3"/>
  <c r="I33" i="3"/>
  <c r="I32" i="3"/>
  <c r="I30" i="3"/>
  <c r="I29" i="3"/>
  <c r="I28" i="3"/>
  <c r="I27" i="3"/>
  <c r="I26" i="3"/>
  <c r="I25" i="3"/>
  <c r="I10" i="3"/>
  <c r="I11" i="3"/>
  <c r="I12" i="3"/>
  <c r="I13" i="3"/>
  <c r="I14" i="3"/>
  <c r="I15" i="3"/>
  <c r="I16" i="3"/>
  <c r="I17" i="3"/>
  <c r="I18" i="3"/>
  <c r="I19" i="3"/>
  <c r="I20" i="3"/>
  <c r="I21" i="3"/>
  <c r="I9" i="3"/>
  <c r="I8" i="3"/>
  <c r="F10" i="5" l="1"/>
</calcChain>
</file>

<file path=xl/sharedStrings.xml><?xml version="1.0" encoding="utf-8"?>
<sst xmlns="http://schemas.openxmlformats.org/spreadsheetml/2006/main" count="508" uniqueCount="236">
  <si>
    <t>Hourly Rate Technician</t>
  </si>
  <si>
    <t>Line #</t>
  </si>
  <si>
    <t>Classification</t>
  </si>
  <si>
    <t>General Restoration</t>
  </si>
  <si>
    <t>Hourly Rate Supervisor</t>
  </si>
  <si>
    <t>Remediation</t>
  </si>
  <si>
    <t>Resource Coordinator</t>
  </si>
  <si>
    <t>General Cleaning</t>
  </si>
  <si>
    <t>Electronics Restoration</t>
  </si>
  <si>
    <t>Industrial Corrosion Control</t>
  </si>
  <si>
    <t>Documents Recovery</t>
  </si>
  <si>
    <t>Project Manager</t>
  </si>
  <si>
    <t>Project Director</t>
  </si>
  <si>
    <t>Health/Safety Officer</t>
  </si>
  <si>
    <t>Certified Industrial Hygeienist</t>
  </si>
  <si>
    <t>Technical Consultants/Engineers</t>
  </si>
  <si>
    <t>Dry - Labor</t>
  </si>
  <si>
    <t>Dry - Supervisor</t>
  </si>
  <si>
    <t>File Jackets</t>
  </si>
  <si>
    <t>File Labels</t>
  </si>
  <si>
    <t>Fire Damage Edge trim</t>
  </si>
  <si>
    <t xml:space="preserve">Inventory Pack-out </t>
  </si>
  <si>
    <t>Mold &amp; Mildew Removal</t>
  </si>
  <si>
    <t>Pack-In</t>
  </si>
  <si>
    <t>Pack-Out</t>
  </si>
  <si>
    <t>Photo Copy Documents</t>
  </si>
  <si>
    <t>Retrievel &amp; Delivery</t>
  </si>
  <si>
    <t xml:space="preserve">Hourly Rate </t>
  </si>
  <si>
    <t xml:space="preserve">Weekly Rate </t>
  </si>
  <si>
    <t>Air Compressor</t>
  </si>
  <si>
    <t>Air Mover/Carpet Dryer</t>
  </si>
  <si>
    <t>Boroscope</t>
  </si>
  <si>
    <t>Dehumidifiers</t>
  </si>
  <si>
    <t>Distribution Panel</t>
  </si>
  <si>
    <t>EDP - Tool Set</t>
  </si>
  <si>
    <t>EDP - High Pressure Sprayer</t>
  </si>
  <si>
    <t>EDP - Instrument Drying Oven</t>
  </si>
  <si>
    <t>Foamer</t>
  </si>
  <si>
    <t>Fogger - Spray Mist</t>
  </si>
  <si>
    <t>Fogger - Thermo-Gen</t>
  </si>
  <si>
    <t>Generator - Less than 100 Kilowatt</t>
  </si>
  <si>
    <t>Heaters (In-Line)</t>
  </si>
  <si>
    <t>HEPA Air Filtration Unit - 2,000 CFM</t>
  </si>
  <si>
    <t>High Pressure Moisture Extraxctors</t>
  </si>
  <si>
    <t>HVAC - Air Tool Kit</t>
  </si>
  <si>
    <t>HVAC - Cutting/Spray Kit</t>
  </si>
  <si>
    <t>HVAC - Duct Auger</t>
  </si>
  <si>
    <t>HVAC - Duct Sweeper</t>
  </si>
  <si>
    <t>Hygrothermograph -  Recording</t>
  </si>
  <si>
    <t>Injectidry</t>
  </si>
  <si>
    <t>Interseptor</t>
  </si>
  <si>
    <t>Lambrite - Dry Clean Machine</t>
  </si>
  <si>
    <t>Lights - Quartz Demolition</t>
  </si>
  <si>
    <t>Micromanometer</t>
  </si>
  <si>
    <t>Micromanometer - Recording</t>
  </si>
  <si>
    <t>Moister Meter - Penetrating or Non-Penetrating</t>
  </si>
  <si>
    <t>Negative Air Machine</t>
  </si>
  <si>
    <t>Ozone Generator - Model 330</t>
  </si>
  <si>
    <t>Ozone Generator - Model 3630</t>
  </si>
  <si>
    <t>Radio - Personnel Communications</t>
  </si>
  <si>
    <t>Refrigeration - Cooling coils only</t>
  </si>
  <si>
    <t>Refrigeration - Chillers</t>
  </si>
  <si>
    <t>Refrigeration - DX units</t>
  </si>
  <si>
    <t>Refrigerant Dehumidification Units</t>
  </si>
  <si>
    <t>Respirator</t>
  </si>
  <si>
    <t>Sprayer -  Industrial Airless</t>
  </si>
  <si>
    <t>Steamtic 8100E Extraction System</t>
  </si>
  <si>
    <t>Steamatic TMU Extraction System</t>
  </si>
  <si>
    <t>Termohygrometer</t>
  </si>
  <si>
    <t>Trailer - 40ft. Storage</t>
  </si>
  <si>
    <t>Trailer -  Refrigerated 40ft. Storage</t>
  </si>
  <si>
    <t>Trailer - Utility (inclusive of mileage)</t>
  </si>
  <si>
    <t>Truck - Box (inclusive of mileage)</t>
  </si>
  <si>
    <t>Ultrasonic Decontamination Vat - 500 Watt</t>
  </si>
  <si>
    <t>Vacuum- Barrel</t>
  </si>
  <si>
    <t>Vacuum - Commercial Canister</t>
  </si>
  <si>
    <t>Vacuum - EDP Anti-Static</t>
  </si>
  <si>
    <t>Vacuum - Handheld</t>
  </si>
  <si>
    <t>Vacuum - HEPA</t>
  </si>
  <si>
    <t>Vacuum - MV II</t>
  </si>
  <si>
    <t>Vacuum - Upright</t>
  </si>
  <si>
    <t>Van - Cargo/Passenger</t>
  </si>
  <si>
    <t>Washer - High Pressure</t>
  </si>
  <si>
    <t>Price per Each</t>
  </si>
  <si>
    <t>Anti-Microbial Sealer</t>
  </si>
  <si>
    <t>Applicators - 6" Cotton</t>
  </si>
  <si>
    <t>Biocides/Disinfectants</t>
  </si>
  <si>
    <t>Box - Book</t>
  </si>
  <si>
    <t>Box - Dish</t>
  </si>
  <si>
    <t>Box - Freeze Dry</t>
  </si>
  <si>
    <t>Carpet Deodorizer</t>
  </si>
  <si>
    <t>Cartridge - N-95</t>
  </si>
  <si>
    <t>Cartridge - Respirator</t>
  </si>
  <si>
    <t>Coil Cleaner</t>
  </si>
  <si>
    <t>Cotton Cleaning Cloths</t>
  </si>
  <si>
    <t>Desiccant 25</t>
  </si>
  <si>
    <t>Desudser</t>
  </si>
  <si>
    <t>Dry Solvent Stain Remover</t>
  </si>
  <si>
    <t>EDP-Corrosion Control Lubricant #1</t>
  </si>
  <si>
    <t>EDP-Corrosion Control Lubricant #2</t>
  </si>
  <si>
    <t>EDP - VCI Device</t>
  </si>
  <si>
    <t>Emulsifier - Powder</t>
  </si>
  <si>
    <t>Emulsifier - Liquid</t>
  </si>
  <si>
    <t>Filter - HEPA for Air Filtration</t>
  </si>
  <si>
    <t>Filter - HEPA for Vacuum</t>
  </si>
  <si>
    <t>Filter - Primary</t>
  </si>
  <si>
    <t>Filter - Secondary</t>
  </si>
  <si>
    <t>Fireman's Friend Abrasive Compound</t>
  </si>
  <si>
    <t>Furniture Blocks</t>
  </si>
  <si>
    <t>Furniture Pads</t>
  </si>
  <si>
    <t>Furniture Polish</t>
  </si>
  <si>
    <t>Glass Cleaner</t>
  </si>
  <si>
    <t>Gloves - Cotton</t>
  </si>
  <si>
    <t>Gloves - Latex</t>
  </si>
  <si>
    <t>Gloves - Leather</t>
  </si>
  <si>
    <t>Gloves - Nimble Finger (N-Dex)</t>
  </si>
  <si>
    <t>Goggles</t>
  </si>
  <si>
    <t>Hexathane (MS, CS, or LO)</t>
  </si>
  <si>
    <t>Lemon Oil</t>
  </si>
  <si>
    <t>Mop Heads</t>
  </si>
  <si>
    <t>Odormatic</t>
  </si>
  <si>
    <t>Paper - Corrugated</t>
  </si>
  <si>
    <t>Paper - Craft</t>
  </si>
  <si>
    <t>Pigmented Sealer</t>
  </si>
  <si>
    <t>Polishing Pads</t>
  </si>
  <si>
    <t>Polyester Filter Material</t>
  </si>
  <si>
    <t>Polyethylene Bags - 3-6 mil</t>
  </si>
  <si>
    <t>Polyethylene Sheeting</t>
  </si>
  <si>
    <t>Pump - Barrel Syphon</t>
  </si>
  <si>
    <t>Reodorant</t>
  </si>
  <si>
    <t>Restoration Sponge</t>
  </si>
  <si>
    <t>Safety Glasses</t>
  </si>
  <si>
    <t>Shrink Wrap</t>
  </si>
  <si>
    <t>Stainless Steel Polish</t>
  </si>
  <si>
    <t>Steel Wool</t>
  </si>
  <si>
    <t>Suit - Tyvek</t>
  </si>
  <si>
    <t>Tape - Boxing</t>
  </si>
  <si>
    <t>Tape - Duct</t>
  </si>
  <si>
    <t>Tape - Masking</t>
  </si>
  <si>
    <t>Thermo Fog Spray</t>
  </si>
  <si>
    <t>Trash Bags - Disposable</t>
  </si>
  <si>
    <t>Vinyl &amp; Leather Conditioner</t>
  </si>
  <si>
    <t>Price per Box</t>
  </si>
  <si>
    <t xml:space="preserve">Vendor Name: </t>
  </si>
  <si>
    <t>Vendor Address:</t>
  </si>
  <si>
    <t>City, State, Zip Code:</t>
  </si>
  <si>
    <t>Contact Person:</t>
  </si>
  <si>
    <t>Phone number:</t>
  </si>
  <si>
    <t>Email:</t>
  </si>
  <si>
    <t>Price per Case</t>
  </si>
  <si>
    <t>Contract Name: Fire and Water Damamge Remediation Services</t>
  </si>
  <si>
    <t>Other not listed</t>
  </si>
  <si>
    <t>Other not Listed</t>
  </si>
  <si>
    <t>Curator</t>
  </si>
  <si>
    <t>Contract Number: GSS17775-DSTR_RCVRY</t>
  </si>
  <si>
    <t xml:space="preserve"> </t>
  </si>
  <si>
    <t xml:space="preserve">AllRisk Property Restoration </t>
  </si>
  <si>
    <t>American Technologies, Inc.</t>
  </si>
  <si>
    <t>Environmental Services, Inc</t>
  </si>
  <si>
    <t>Marling's, Inc.</t>
  </si>
  <si>
    <t>Unlimited Restoration, Inc.</t>
  </si>
  <si>
    <t>N/A</t>
  </si>
  <si>
    <t>Item 55</t>
  </si>
  <si>
    <t>Truckmount Extraction Unit</t>
  </si>
  <si>
    <t>Item 56</t>
  </si>
  <si>
    <t>Vanmount Extraction Unit</t>
  </si>
  <si>
    <t>Item 57</t>
  </si>
  <si>
    <t>Proteam Vacuum</t>
  </si>
  <si>
    <t>AllRisk Additional Equipment</t>
  </si>
  <si>
    <t>Marling's Inc.</t>
  </si>
  <si>
    <t xml:space="preserve">501 Kennedy Blvd. </t>
  </si>
  <si>
    <t>Somerdale, NJ 08083</t>
  </si>
  <si>
    <t xml:space="preserve">Lou Crisci, Sr. Vice President, Director of Operations </t>
  </si>
  <si>
    <t>lou@allriskinc.com</t>
  </si>
  <si>
    <t>7 Chelsea Parkway, Suite 708</t>
  </si>
  <si>
    <t>Boothwyn, PA 19061</t>
  </si>
  <si>
    <t>Mike Reagle</t>
  </si>
  <si>
    <t>610-686-8130</t>
  </si>
  <si>
    <t>461 Churchmans Road</t>
  </si>
  <si>
    <t>New Castle, Delaware 19720</t>
  </si>
  <si>
    <t>Ryan Foster</t>
  </si>
  <si>
    <t>302-420-8710</t>
  </si>
  <si>
    <t>rfoster@countygrp.com</t>
  </si>
  <si>
    <t>710 Wilmington Road</t>
  </si>
  <si>
    <t>New Castle, DE  19720</t>
  </si>
  <si>
    <t>John Marling</t>
  </si>
  <si>
    <t>Marlingsinc@aol.com</t>
  </si>
  <si>
    <t>130 Hickman Road, Ste #28</t>
  </si>
  <si>
    <t>Claymont, DE  19703</t>
  </si>
  <si>
    <t>Susanne T. Sabatino</t>
  </si>
  <si>
    <t>ssabatino@urinow.com</t>
  </si>
  <si>
    <t>First Choice Services</t>
  </si>
  <si>
    <t>1744 Sulphur Spring Rd.</t>
  </si>
  <si>
    <t>Baltimore, MD 21046</t>
  </si>
  <si>
    <t>302-943-3085</t>
  </si>
  <si>
    <t>302-325-1759</t>
  </si>
  <si>
    <t>877-247-5252</t>
  </si>
  <si>
    <t>Item 59</t>
  </si>
  <si>
    <t>Zipper Doors (3 Pack)</t>
  </si>
  <si>
    <t>item 60</t>
  </si>
  <si>
    <t>Zip Poles (20 x 20 area)</t>
  </si>
  <si>
    <t>Item 61</t>
  </si>
  <si>
    <t>Hard Hats</t>
  </si>
  <si>
    <t>Item 62</t>
  </si>
  <si>
    <t>Bubble Wrap - Size 1 (24 inch)</t>
  </si>
  <si>
    <t>Item 63</t>
  </si>
  <si>
    <t>Bubble Wrap - Size 2 (12 inch)</t>
  </si>
  <si>
    <t>Item 64</t>
  </si>
  <si>
    <t>Carpet Protector Sheeting</t>
  </si>
  <si>
    <t>Item 65</t>
  </si>
  <si>
    <t>Tarps (12 x 12)</t>
  </si>
  <si>
    <t>Item 66</t>
  </si>
  <si>
    <t>Tarps (20 x20)</t>
  </si>
  <si>
    <t>Item 67</t>
  </si>
  <si>
    <t>Tarps (20 x 40)</t>
  </si>
  <si>
    <t>Item 68</t>
  </si>
  <si>
    <t>Plywood</t>
  </si>
  <si>
    <t>Item 69</t>
  </si>
  <si>
    <t>Wood 2 x 4</t>
  </si>
  <si>
    <t>Item 70</t>
  </si>
  <si>
    <t>Bungee Cords (6 Pack)</t>
  </si>
  <si>
    <t xml:space="preserve">First Choice Services  </t>
  </si>
  <si>
    <t>Duct Heater Trailer 2000 CFM+</t>
  </si>
  <si>
    <t>Heat Drying - Thermal Air Mover</t>
  </si>
  <si>
    <t>Wood Floor Drying Systekm - up to 200 sq. ft.</t>
  </si>
  <si>
    <t>Item 58</t>
  </si>
  <si>
    <t>Vapor Tech</t>
  </si>
  <si>
    <t>Eliminator - heat drying</t>
  </si>
  <si>
    <t>First Choice Services Additional Equipment</t>
  </si>
  <si>
    <t>Jpe Ernest</t>
  </si>
  <si>
    <t>410-242-4105</t>
  </si>
  <si>
    <t xml:space="preserve">joe@firewindwater.com </t>
  </si>
  <si>
    <t>Price as of August 1, 2019</t>
  </si>
  <si>
    <t>CONTRACT EXPIRES July 31, 2019</t>
  </si>
  <si>
    <t>Price as of August 1, 2020</t>
  </si>
  <si>
    <t>Addendum #4 effective August 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</si>
</sst>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0"/>
      <name val="Calibri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sz val="12"/>
      <color rgb="FF000000"/>
      <name val="Calibri"/>
      <family val="2"/>
    </font>
    <font>
      <u/>
      <sz val="11"/>
      <color rgb="FF0563C1"/>
      <name val="Calibri"/>
      <family val="2"/>
    </font>
    <font>
      <b/>
      <strike/>
      <sz val="12"/>
      <name val="Calibri"/>
      <family val="2"/>
      <scheme val="minor"/>
    </font>
    <font>
      <strike/>
      <sz val="12"/>
      <color theme="1"/>
      <name val="Calibri"/>
      <family val="2"/>
      <scheme val="minor"/>
    </font>
    <font>
      <strike/>
      <u/>
      <sz val="11"/>
      <color theme="10"/>
      <name val="Calibri"/>
      <family val="2"/>
    </font>
    <font>
      <strike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</cellStyleXfs>
  <cellXfs count="57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 wrapText="1"/>
    </xf>
    <xf numFmtId="0" fontId="4" fillId="0" borderId="1" xfId="2" applyFont="1" applyFill="1" applyBorder="1"/>
    <xf numFmtId="49" fontId="3" fillId="3" borderId="1" xfId="0" applyNumberFormat="1" applyFont="1" applyFill="1" applyBorder="1"/>
    <xf numFmtId="49" fontId="5" fillId="3" borderId="1" xfId="3" applyNumberFormat="1" applyFill="1" applyBorder="1" applyAlignment="1" applyProtection="1"/>
    <xf numFmtId="0" fontId="0" fillId="0" borderId="1" xfId="0" applyFill="1" applyBorder="1"/>
    <xf numFmtId="0" fontId="0" fillId="4" borderId="1" xfId="0" applyFill="1" applyBorder="1"/>
    <xf numFmtId="0" fontId="6" fillId="0" borderId="0" xfId="0" applyFont="1"/>
    <xf numFmtId="0" fontId="0" fillId="5" borderId="0" xfId="0" applyFill="1"/>
    <xf numFmtId="164" fontId="0" fillId="0" borderId="1" xfId="0" applyNumberFormat="1" applyFill="1" applyBorder="1" applyAlignment="1">
      <alignment horizontal="right"/>
    </xf>
    <xf numFmtId="0" fontId="0" fillId="2" borderId="2" xfId="0" applyFill="1" applyBorder="1"/>
    <xf numFmtId="0" fontId="0" fillId="2" borderId="2" xfId="0" applyFill="1" applyBorder="1" applyAlignment="1">
      <alignment horizontal="center" wrapText="1"/>
    </xf>
    <xf numFmtId="0" fontId="6" fillId="5" borderId="0" xfId="0" applyFont="1" applyFill="1" applyAlignment="1">
      <alignment horizontal="center"/>
    </xf>
    <xf numFmtId="0" fontId="0" fillId="5" borderId="1" xfId="0" applyFill="1" applyBorder="1"/>
    <xf numFmtId="164" fontId="0" fillId="0" borderId="1" xfId="0" applyNumberFormat="1" applyBorder="1"/>
    <xf numFmtId="164" fontId="0" fillId="0" borderId="1" xfId="0" applyNumberFormat="1" applyFill="1" applyBorder="1"/>
    <xf numFmtId="164" fontId="0" fillId="0" borderId="2" xfId="0" applyNumberFormat="1" applyFill="1" applyBorder="1" applyAlignment="1">
      <alignment horizontal="right"/>
    </xf>
    <xf numFmtId="0" fontId="0" fillId="0" borderId="0" xfId="0" applyFill="1"/>
    <xf numFmtId="0" fontId="0" fillId="0" borderId="4" xfId="0" applyFill="1" applyBorder="1"/>
    <xf numFmtId="49" fontId="8" fillId="6" borderId="5" xfId="0" applyNumberFormat="1" applyFont="1" applyFill="1" applyBorder="1"/>
    <xf numFmtId="49" fontId="9" fillId="6" borderId="5" xfId="0" applyNumberFormat="1" applyFont="1" applyFill="1" applyBorder="1"/>
    <xf numFmtId="0" fontId="0" fillId="0" borderId="0" xfId="0"/>
    <xf numFmtId="0" fontId="0" fillId="0" borderId="0" xfId="0"/>
    <xf numFmtId="0" fontId="6" fillId="0" borderId="0" xfId="0" applyFont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0" xfId="0"/>
    <xf numFmtId="0" fontId="10" fillId="0" borderId="1" xfId="2" applyFont="1" applyFill="1" applyBorder="1"/>
    <xf numFmtId="0" fontId="0" fillId="0" borderId="0" xfId="0" applyBorder="1" applyAlignment="1">
      <alignment horizontal="center" wrapText="1"/>
    </xf>
    <xf numFmtId="0" fontId="4" fillId="0" borderId="0" xfId="2" applyFont="1" applyFill="1" applyBorder="1"/>
    <xf numFmtId="49" fontId="9" fillId="6" borderId="0" xfId="0" applyNumberFormat="1" applyFont="1" applyFill="1" applyBorder="1"/>
    <xf numFmtId="49" fontId="5" fillId="3" borderId="0" xfId="3" applyNumberFormat="1" applyFill="1" applyBorder="1" applyAlignment="1" applyProtection="1"/>
    <xf numFmtId="0" fontId="1" fillId="8" borderId="1" xfId="0" applyFont="1" applyFill="1" applyBorder="1" applyAlignment="1">
      <alignment horizontal="center" wrapText="1"/>
    </xf>
    <xf numFmtId="164" fontId="0" fillId="8" borderId="1" xfId="0" applyNumberFormat="1" applyFill="1" applyBorder="1" applyAlignment="1">
      <alignment horizontal="right"/>
    </xf>
    <xf numFmtId="164" fontId="0" fillId="8" borderId="1" xfId="0" applyNumberFormat="1" applyFill="1" applyBorder="1"/>
    <xf numFmtId="0" fontId="0" fillId="8" borderId="1" xfId="0" applyFill="1" applyBorder="1"/>
    <xf numFmtId="164" fontId="0" fillId="8" borderId="2" xfId="0" applyNumberFormat="1" applyFill="1" applyBorder="1" applyAlignment="1">
      <alignment horizontal="right"/>
    </xf>
    <xf numFmtId="49" fontId="11" fillId="3" borderId="1" xfId="0" applyNumberFormat="1" applyFont="1" applyFill="1" applyBorder="1"/>
    <xf numFmtId="49" fontId="11" fillId="3" borderId="1" xfId="0" applyNumberFormat="1" applyFont="1" applyFill="1" applyBorder="1" applyAlignment="1">
      <alignment wrapText="1"/>
    </xf>
    <xf numFmtId="49" fontId="12" fillId="3" borderId="1" xfId="3" applyNumberFormat="1" applyFont="1" applyFill="1" applyBorder="1" applyAlignment="1" applyProtection="1"/>
    <xf numFmtId="164" fontId="13" fillId="0" borderId="1" xfId="0" applyNumberFormat="1" applyFont="1" applyFill="1" applyBorder="1" applyAlignment="1">
      <alignment horizontal="right"/>
    </xf>
    <xf numFmtId="0" fontId="13" fillId="0" borderId="1" xfId="0" applyFont="1" applyFill="1" applyBorder="1"/>
    <xf numFmtId="0" fontId="13" fillId="0" borderId="0" xfId="0" applyFont="1"/>
    <xf numFmtId="164" fontId="13" fillId="0" borderId="2" xfId="0" applyNumberFormat="1" applyFont="1" applyFill="1" applyBorder="1" applyAlignment="1">
      <alignment horizontal="right"/>
    </xf>
    <xf numFmtId="164" fontId="13" fillId="0" borderId="1" xfId="0" applyNumberFormat="1" applyFont="1" applyFill="1" applyBorder="1"/>
    <xf numFmtId="164" fontId="13" fillId="0" borderId="1" xfId="0" applyNumberFormat="1" applyFont="1" applyBorder="1"/>
    <xf numFmtId="0" fontId="13" fillId="0" borderId="1" xfId="0" applyFont="1" applyBorder="1"/>
    <xf numFmtId="0" fontId="6" fillId="0" borderId="0" xfId="0" applyFont="1" applyAlignment="1">
      <alignment horizontal="center"/>
    </xf>
    <xf numFmtId="0" fontId="7" fillId="0" borderId="0" xfId="1" applyFont="1" applyAlignment="1">
      <alignment horizontal="center"/>
    </xf>
    <xf numFmtId="0" fontId="4" fillId="7" borderId="6" xfId="2" applyFont="1" applyFill="1" applyBorder="1" applyAlignment="1">
      <alignment horizontal="center"/>
    </xf>
    <xf numFmtId="0" fontId="0" fillId="0" borderId="3" xfId="0" applyFont="1" applyBorder="1" applyAlignment="1">
      <alignment horizontal="center" wrapText="1"/>
    </xf>
    <xf numFmtId="0" fontId="4" fillId="7" borderId="6" xfId="2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/>
    <xf numFmtId="0" fontId="4" fillId="7" borderId="7" xfId="2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6">
    <cellStyle name="Hyperlink" xfId="3" builtinId="8"/>
    <cellStyle name="Normal" xfId="0" builtinId="0"/>
    <cellStyle name="Normal 2" xfId="5" xr:uid="{00000000-0005-0000-0000-000002000000}"/>
    <cellStyle name="Normal 3" xfId="4" xr:uid="{00000000-0005-0000-0000-000003000000}"/>
    <cellStyle name="Normal 5" xfId="2" xr:uid="{00000000-0005-0000-0000-000004000000}"/>
    <cellStyle name="Normal 6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arlingsinc@aol.com" TargetMode="External"/><Relationship Id="rId2" Type="http://schemas.openxmlformats.org/officeDocument/2006/relationships/hyperlink" Target="mailto:rfoster@countygrp.com" TargetMode="External"/><Relationship Id="rId1" Type="http://schemas.openxmlformats.org/officeDocument/2006/relationships/hyperlink" Target="mailto:lou@allriskinc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joe@firewindwater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B3" sqref="B3:J3"/>
    </sheetView>
  </sheetViews>
  <sheetFormatPr defaultRowHeight="15" x14ac:dyDescent="0.25"/>
  <cols>
    <col min="1" max="1" width="4.28515625" customWidth="1"/>
    <col min="2" max="2" width="21.5703125" bestFit="1" customWidth="1"/>
    <col min="3" max="3" width="28.5703125" bestFit="1" customWidth="1"/>
    <col min="4" max="4" width="4.85546875" customWidth="1"/>
    <col min="5" max="5" width="21" customWidth="1"/>
    <col min="6" max="6" width="30" customWidth="1"/>
    <col min="7" max="7" width="4.7109375" customWidth="1"/>
    <col min="8" max="8" width="21.28515625" customWidth="1"/>
    <col min="9" max="9" width="27.140625" customWidth="1"/>
    <col min="10" max="10" width="4.28515625" customWidth="1"/>
  </cols>
  <sheetData>
    <row r="1" spans="1:10" s="9" customFormat="1" ht="18" x14ac:dyDescent="0.25">
      <c r="B1" s="48" t="s">
        <v>154</v>
      </c>
      <c r="C1" s="48"/>
      <c r="D1" s="48"/>
      <c r="E1" s="48"/>
      <c r="F1" s="48"/>
      <c r="G1" s="48"/>
      <c r="H1" s="48"/>
      <c r="I1" s="48"/>
      <c r="J1" s="48"/>
    </row>
    <row r="2" spans="1:10" ht="18" x14ac:dyDescent="0.25">
      <c r="B2" s="49" t="s">
        <v>150</v>
      </c>
      <c r="C2" s="49"/>
      <c r="D2" s="49"/>
      <c r="E2" s="49"/>
      <c r="F2" s="49"/>
      <c r="G2" s="49"/>
      <c r="H2" s="49"/>
      <c r="I2" s="49"/>
      <c r="J2" s="49"/>
    </row>
    <row r="3" spans="1:10" s="27" customFormat="1" ht="18" x14ac:dyDescent="0.25">
      <c r="B3" s="49" t="s">
        <v>235</v>
      </c>
      <c r="C3" s="49"/>
      <c r="D3" s="49"/>
      <c r="E3" s="49"/>
      <c r="F3" s="49"/>
      <c r="G3" s="49"/>
      <c r="H3" s="49"/>
      <c r="I3" s="49"/>
      <c r="J3" s="49"/>
    </row>
    <row r="4" spans="1:10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</row>
    <row r="5" spans="1:10" ht="15.75" x14ac:dyDescent="0.25">
      <c r="A5" s="10"/>
      <c r="B5" s="28" t="s">
        <v>143</v>
      </c>
      <c r="C5" s="38" t="s">
        <v>156</v>
      </c>
      <c r="D5" s="10"/>
      <c r="E5" s="4" t="s">
        <v>143</v>
      </c>
      <c r="F5" s="21" t="s">
        <v>157</v>
      </c>
      <c r="G5" s="10"/>
      <c r="H5" s="4" t="s">
        <v>143</v>
      </c>
      <c r="I5" s="5" t="s">
        <v>158</v>
      </c>
      <c r="J5" s="10"/>
    </row>
    <row r="6" spans="1:10" ht="15.75" x14ac:dyDescent="0.25">
      <c r="A6" s="10"/>
      <c r="B6" s="28" t="s">
        <v>144</v>
      </c>
      <c r="C6" s="38" t="s">
        <v>170</v>
      </c>
      <c r="D6" s="10"/>
      <c r="E6" s="4" t="s">
        <v>144</v>
      </c>
      <c r="F6" s="21" t="s">
        <v>174</v>
      </c>
      <c r="G6" s="10"/>
      <c r="H6" s="4" t="s">
        <v>144</v>
      </c>
      <c r="I6" s="5" t="s">
        <v>178</v>
      </c>
      <c r="J6" s="10"/>
    </row>
    <row r="7" spans="1:10" ht="15.75" x14ac:dyDescent="0.25">
      <c r="A7" s="10"/>
      <c r="B7" s="28" t="s">
        <v>145</v>
      </c>
      <c r="C7" s="38" t="s">
        <v>171</v>
      </c>
      <c r="D7" s="10"/>
      <c r="E7" s="4" t="s">
        <v>145</v>
      </c>
      <c r="F7" s="21" t="s">
        <v>175</v>
      </c>
      <c r="G7" s="10"/>
      <c r="H7" s="4" t="s">
        <v>145</v>
      </c>
      <c r="I7" s="5" t="s">
        <v>179</v>
      </c>
      <c r="J7" s="10"/>
    </row>
    <row r="8" spans="1:10" ht="31.5" x14ac:dyDescent="0.25">
      <c r="A8" s="10"/>
      <c r="B8" s="28" t="s">
        <v>146</v>
      </c>
      <c r="C8" s="39" t="s">
        <v>172</v>
      </c>
      <c r="D8" s="10"/>
      <c r="E8" s="4" t="s">
        <v>146</v>
      </c>
      <c r="F8" s="21" t="s">
        <v>176</v>
      </c>
      <c r="G8" s="10"/>
      <c r="H8" s="4" t="s">
        <v>146</v>
      </c>
      <c r="I8" s="5" t="s">
        <v>180</v>
      </c>
      <c r="J8" s="10"/>
    </row>
    <row r="9" spans="1:10" ht="15.75" x14ac:dyDescent="0.25">
      <c r="A9" s="10"/>
      <c r="B9" s="28" t="s">
        <v>147</v>
      </c>
      <c r="C9" s="38" t="s">
        <v>196</v>
      </c>
      <c r="D9" s="10"/>
      <c r="E9" s="4" t="s">
        <v>147</v>
      </c>
      <c r="F9" s="21" t="s">
        <v>177</v>
      </c>
      <c r="G9" s="10"/>
      <c r="H9" s="4" t="s">
        <v>147</v>
      </c>
      <c r="I9" s="5" t="s">
        <v>181</v>
      </c>
      <c r="J9" s="10"/>
    </row>
    <row r="10" spans="1:10" ht="15.75" x14ac:dyDescent="0.25">
      <c r="A10" s="10"/>
      <c r="B10" s="28" t="s">
        <v>148</v>
      </c>
      <c r="C10" s="40" t="s">
        <v>173</v>
      </c>
      <c r="D10" s="10"/>
      <c r="E10" s="4" t="s">
        <v>148</v>
      </c>
      <c r="F10" s="22" t="str">
        <f>HYPERLINK("mailto:mike.reagle@atirestoration.com","mike.reagle@atirestoration.com")</f>
        <v>mike.reagle@atirestoration.com</v>
      </c>
      <c r="G10" s="10"/>
      <c r="H10" s="4" t="s">
        <v>148</v>
      </c>
      <c r="I10" s="6" t="s">
        <v>182</v>
      </c>
      <c r="J10" s="10"/>
    </row>
    <row r="11" spans="1:10" s="27" customFormat="1" ht="15.75" x14ac:dyDescent="0.25">
      <c r="A11" s="10"/>
      <c r="B11" s="50" t="s">
        <v>233</v>
      </c>
      <c r="C11" s="50"/>
      <c r="D11" s="10"/>
      <c r="E11" s="30"/>
      <c r="F11" s="31"/>
      <c r="G11" s="10"/>
      <c r="H11" s="30"/>
      <c r="I11" s="32"/>
      <c r="J11" s="10"/>
    </row>
    <row r="12" spans="1:10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</row>
    <row r="13" spans="1:10" ht="15.75" x14ac:dyDescent="0.25">
      <c r="A13" s="10"/>
      <c r="B13" s="4" t="s">
        <v>143</v>
      </c>
      <c r="C13" s="5" t="s">
        <v>159</v>
      </c>
      <c r="D13" s="10"/>
      <c r="E13" s="4" t="s">
        <v>143</v>
      </c>
      <c r="F13" s="5" t="s">
        <v>160</v>
      </c>
      <c r="G13" s="10"/>
      <c r="H13" s="28" t="s">
        <v>143</v>
      </c>
      <c r="I13" s="38" t="s">
        <v>191</v>
      </c>
      <c r="J13" s="10"/>
    </row>
    <row r="14" spans="1:10" ht="15.75" x14ac:dyDescent="0.25">
      <c r="A14" s="10"/>
      <c r="B14" s="4" t="s">
        <v>144</v>
      </c>
      <c r="C14" s="5" t="s">
        <v>183</v>
      </c>
      <c r="D14" s="10"/>
      <c r="E14" s="4" t="s">
        <v>144</v>
      </c>
      <c r="F14" s="5" t="s">
        <v>187</v>
      </c>
      <c r="G14" s="10"/>
      <c r="H14" s="28" t="s">
        <v>144</v>
      </c>
      <c r="I14" s="38" t="s">
        <v>192</v>
      </c>
      <c r="J14" s="10"/>
    </row>
    <row r="15" spans="1:10" ht="15.75" x14ac:dyDescent="0.25">
      <c r="A15" s="10"/>
      <c r="B15" s="4" t="s">
        <v>145</v>
      </c>
      <c r="C15" s="5" t="s">
        <v>184</v>
      </c>
      <c r="D15" s="10"/>
      <c r="E15" s="4" t="s">
        <v>145</v>
      </c>
      <c r="F15" s="5" t="s">
        <v>188</v>
      </c>
      <c r="G15" s="10"/>
      <c r="H15" s="28" t="s">
        <v>145</v>
      </c>
      <c r="I15" s="38" t="s">
        <v>193</v>
      </c>
      <c r="J15" s="10"/>
    </row>
    <row r="16" spans="1:10" ht="15.75" x14ac:dyDescent="0.25">
      <c r="A16" s="10"/>
      <c r="B16" s="4" t="s">
        <v>146</v>
      </c>
      <c r="C16" s="5" t="s">
        <v>185</v>
      </c>
      <c r="D16" s="10"/>
      <c r="E16" s="4" t="s">
        <v>146</v>
      </c>
      <c r="F16" s="5" t="s">
        <v>189</v>
      </c>
      <c r="G16" s="10"/>
      <c r="H16" s="28" t="s">
        <v>146</v>
      </c>
      <c r="I16" s="38" t="s">
        <v>229</v>
      </c>
      <c r="J16" s="10"/>
    </row>
    <row r="17" spans="1:10" ht="15.75" x14ac:dyDescent="0.25">
      <c r="A17" s="10"/>
      <c r="B17" s="4" t="s">
        <v>147</v>
      </c>
      <c r="C17" s="5" t="s">
        <v>195</v>
      </c>
      <c r="D17" s="10"/>
      <c r="E17" s="4" t="s">
        <v>147</v>
      </c>
      <c r="F17" s="5" t="s">
        <v>194</v>
      </c>
      <c r="G17" s="10"/>
      <c r="H17" s="28" t="s">
        <v>147</v>
      </c>
      <c r="I17" s="38" t="s">
        <v>230</v>
      </c>
      <c r="J17" s="10"/>
    </row>
    <row r="18" spans="1:10" ht="15.75" x14ac:dyDescent="0.25">
      <c r="A18" s="10"/>
      <c r="B18" s="4" t="s">
        <v>148</v>
      </c>
      <c r="C18" s="6" t="s">
        <v>186</v>
      </c>
      <c r="D18" s="10"/>
      <c r="E18" s="4" t="s">
        <v>148</v>
      </c>
      <c r="F18" s="6" t="s">
        <v>190</v>
      </c>
      <c r="G18" s="10"/>
      <c r="H18" s="28" t="s">
        <v>148</v>
      </c>
      <c r="I18" s="40" t="s">
        <v>231</v>
      </c>
      <c r="J18" s="10"/>
    </row>
    <row r="19" spans="1:10" s="27" customFormat="1" ht="15.75" x14ac:dyDescent="0.25">
      <c r="A19" s="10"/>
      <c r="B19" s="30"/>
      <c r="C19" s="32"/>
      <c r="D19" s="10"/>
      <c r="E19" s="30"/>
      <c r="F19" s="32"/>
      <c r="G19" s="10"/>
      <c r="H19" s="50" t="s">
        <v>233</v>
      </c>
      <c r="I19" s="50"/>
      <c r="J19" s="10"/>
    </row>
    <row r="20" spans="1:10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</row>
  </sheetData>
  <mergeCells count="5">
    <mergeCell ref="B1:J1"/>
    <mergeCell ref="B2:J2"/>
    <mergeCell ref="B11:C11"/>
    <mergeCell ref="H19:I19"/>
    <mergeCell ref="B3:J3"/>
  </mergeCells>
  <hyperlinks>
    <hyperlink ref="C10" r:id="rId1" xr:uid="{00000000-0004-0000-0000-000000000000}"/>
    <hyperlink ref="I10" r:id="rId2" xr:uid="{00000000-0004-0000-0000-000001000000}"/>
    <hyperlink ref="C18" r:id="rId3" xr:uid="{00000000-0004-0000-0000-000002000000}"/>
    <hyperlink ref="I18" r:id="rId4" xr:uid="{00000000-0004-0000-0000-000003000000}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32"/>
  <sheetViews>
    <sheetView topLeftCell="K1" workbookViewId="0">
      <selection activeCell="Y8" sqref="Y8"/>
    </sheetView>
  </sheetViews>
  <sheetFormatPr defaultRowHeight="15" x14ac:dyDescent="0.25"/>
  <cols>
    <col min="1" max="1" width="4.28515625" customWidth="1"/>
    <col min="2" max="2" width="6.140625" customWidth="1"/>
    <col min="3" max="3" width="29.7109375" customWidth="1"/>
    <col min="4" max="4" width="11.28515625" bestFit="1" customWidth="1"/>
    <col min="5" max="5" width="12.28515625" customWidth="1"/>
    <col min="6" max="6" width="5.140625" customWidth="1"/>
    <col min="7" max="7" width="11.85546875" customWidth="1"/>
    <col min="8" max="8" width="11.85546875" style="27" customWidth="1"/>
    <col min="9" max="9" width="11.5703125" customWidth="1"/>
    <col min="10" max="10" width="11.5703125" style="27" customWidth="1"/>
    <col min="11" max="11" width="5.140625" customWidth="1"/>
    <col min="12" max="12" width="11.42578125" customWidth="1"/>
    <col min="13" max="13" width="11.42578125" style="27" customWidth="1"/>
    <col min="14" max="14" width="11.140625" customWidth="1"/>
    <col min="15" max="15" width="11.140625" style="27" customWidth="1"/>
    <col min="16" max="16" width="4.85546875" customWidth="1"/>
    <col min="17" max="17" width="11.140625" customWidth="1"/>
    <col min="18" max="18" width="11.140625" style="27" customWidth="1"/>
    <col min="19" max="19" width="11.5703125" customWidth="1"/>
    <col min="20" max="20" width="11.5703125" style="27" customWidth="1"/>
    <col min="21" max="21" width="4.140625" customWidth="1"/>
    <col min="22" max="22" width="10.85546875" customWidth="1"/>
    <col min="23" max="23" width="10.85546875" style="27" customWidth="1"/>
    <col min="24" max="24" width="11.5703125" customWidth="1"/>
    <col min="25" max="25" width="11.5703125" style="27" customWidth="1"/>
    <col min="26" max="26" width="4.42578125" customWidth="1"/>
    <col min="28" max="28" width="11" customWidth="1"/>
  </cols>
  <sheetData>
    <row r="1" spans="1:29" ht="18" x14ac:dyDescent="0.25">
      <c r="B1" s="48" t="s">
        <v>154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25"/>
    </row>
    <row r="2" spans="1:29" ht="18" x14ac:dyDescent="0.25">
      <c r="B2" s="48" t="s">
        <v>150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25"/>
    </row>
    <row r="3" spans="1:29" s="27" customFormat="1" ht="18" x14ac:dyDescent="0.25">
      <c r="B3" s="48" t="s">
        <v>235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25"/>
    </row>
    <row r="4" spans="1:29" ht="18" x14ac:dyDescent="0.25">
      <c r="A4" s="10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0"/>
      <c r="AA4" s="14"/>
      <c r="AB4" s="14"/>
      <c r="AC4" s="10"/>
    </row>
    <row r="5" spans="1:29" ht="29.25" customHeight="1" x14ac:dyDescent="0.25">
      <c r="A5" s="10"/>
      <c r="D5" s="51" t="s">
        <v>156</v>
      </c>
      <c r="E5" s="51"/>
      <c r="F5" s="10"/>
      <c r="G5" s="53" t="s">
        <v>157</v>
      </c>
      <c r="H5" s="53"/>
      <c r="I5" s="53"/>
      <c r="J5" s="53"/>
      <c r="K5" s="10"/>
      <c r="L5" s="53" t="s">
        <v>158</v>
      </c>
      <c r="M5" s="53"/>
      <c r="N5" s="53"/>
      <c r="O5" s="53"/>
      <c r="P5" s="10"/>
      <c r="Q5" s="53" t="s">
        <v>159</v>
      </c>
      <c r="R5" s="53"/>
      <c r="S5" s="53"/>
      <c r="T5" s="53"/>
      <c r="U5" s="10"/>
      <c r="V5" s="53" t="s">
        <v>160</v>
      </c>
      <c r="W5" s="53"/>
      <c r="X5" s="53"/>
      <c r="Y5" s="53"/>
      <c r="Z5" s="10"/>
      <c r="AA5" s="51" t="s">
        <v>191</v>
      </c>
      <c r="AB5" s="51"/>
      <c r="AC5" s="10"/>
    </row>
    <row r="6" spans="1:29" s="27" customFormat="1" ht="29.25" customHeight="1" x14ac:dyDescent="0.25">
      <c r="A6" s="10"/>
      <c r="D6" s="52" t="s">
        <v>233</v>
      </c>
      <c r="E6" s="52"/>
      <c r="F6" s="10"/>
      <c r="G6" s="29"/>
      <c r="H6" s="29"/>
      <c r="I6" s="29"/>
      <c r="J6" s="29"/>
      <c r="K6" s="10"/>
      <c r="L6" s="29"/>
      <c r="M6" s="29"/>
      <c r="N6" s="29"/>
      <c r="O6" s="29"/>
      <c r="P6" s="10"/>
      <c r="Q6" s="29"/>
      <c r="R6" s="29"/>
      <c r="S6" s="29"/>
      <c r="T6" s="29"/>
      <c r="U6" s="10"/>
      <c r="V6" s="29"/>
      <c r="W6" s="29"/>
      <c r="X6" s="29"/>
      <c r="Y6" s="29"/>
      <c r="Z6" s="10"/>
      <c r="AA6" s="52" t="s">
        <v>233</v>
      </c>
      <c r="AB6" s="52"/>
      <c r="AC6" s="10"/>
    </row>
    <row r="7" spans="1:29" ht="60" x14ac:dyDescent="0.25">
      <c r="A7" s="10"/>
      <c r="B7" s="12" t="s">
        <v>1</v>
      </c>
      <c r="C7" s="12" t="s">
        <v>2</v>
      </c>
      <c r="D7" s="13" t="s">
        <v>4</v>
      </c>
      <c r="E7" s="13" t="s">
        <v>0</v>
      </c>
      <c r="F7" s="10"/>
      <c r="G7" s="13" t="s">
        <v>4</v>
      </c>
      <c r="H7" s="33" t="s">
        <v>234</v>
      </c>
      <c r="I7" s="13" t="s">
        <v>0</v>
      </c>
      <c r="J7" s="33" t="s">
        <v>234</v>
      </c>
      <c r="K7" s="10"/>
      <c r="L7" s="13" t="s">
        <v>4</v>
      </c>
      <c r="M7" s="33" t="s">
        <v>232</v>
      </c>
      <c r="N7" s="13" t="s">
        <v>0</v>
      </c>
      <c r="O7" s="33" t="s">
        <v>232</v>
      </c>
      <c r="P7" s="10"/>
      <c r="Q7" s="13" t="s">
        <v>4</v>
      </c>
      <c r="R7" s="33" t="s">
        <v>234</v>
      </c>
      <c r="S7" s="13" t="s">
        <v>0</v>
      </c>
      <c r="T7" s="33" t="s">
        <v>234</v>
      </c>
      <c r="U7" s="10"/>
      <c r="V7" s="13" t="s">
        <v>4</v>
      </c>
      <c r="W7" s="33" t="s">
        <v>234</v>
      </c>
      <c r="X7" s="13" t="s">
        <v>0</v>
      </c>
      <c r="Y7" s="33" t="s">
        <v>234</v>
      </c>
      <c r="Z7" s="10"/>
      <c r="AA7" s="13" t="s">
        <v>4</v>
      </c>
      <c r="AB7" s="13" t="s">
        <v>0</v>
      </c>
      <c r="AC7" s="10"/>
    </row>
    <row r="8" spans="1:29" x14ac:dyDescent="0.25">
      <c r="A8" s="10"/>
      <c r="B8" s="1">
        <v>1</v>
      </c>
      <c r="C8" s="1" t="s">
        <v>3</v>
      </c>
      <c r="D8" s="41" t="s">
        <v>155</v>
      </c>
      <c r="E8" s="41" t="s">
        <v>155</v>
      </c>
      <c r="F8" s="15"/>
      <c r="G8" s="11">
        <v>52.25</v>
      </c>
      <c r="H8" s="34">
        <f>(-G8*0.05)+G8</f>
        <v>49.637500000000003</v>
      </c>
      <c r="I8" s="11">
        <v>33.25</v>
      </c>
      <c r="J8" s="34">
        <f>(-I8*0.05)+I8</f>
        <v>31.587499999999999</v>
      </c>
      <c r="K8" s="15"/>
      <c r="L8" s="16">
        <v>46.44</v>
      </c>
      <c r="M8" s="34">
        <f>(-L8*0.05)+L8</f>
        <v>44.117999999999995</v>
      </c>
      <c r="N8" s="16">
        <v>43.14</v>
      </c>
      <c r="O8" s="34">
        <f>(-N8*0.05)+N8</f>
        <v>40.983000000000004</v>
      </c>
      <c r="P8" s="15"/>
      <c r="Q8" s="11">
        <v>51.89</v>
      </c>
      <c r="R8" s="34">
        <f t="shared" ref="R8:R23" si="0">(-Q8*0.05)+Q8</f>
        <v>49.295500000000004</v>
      </c>
      <c r="S8" s="11">
        <v>42.59</v>
      </c>
      <c r="T8" s="34">
        <f t="shared" ref="T8:T23" si="1">(-S8*0.05)+S8</f>
        <v>40.460500000000003</v>
      </c>
      <c r="U8" s="15"/>
      <c r="V8" s="11">
        <v>49.88</v>
      </c>
      <c r="W8" s="34">
        <f t="shared" ref="W8:W15" si="2">(-V8*0.05)+V8</f>
        <v>47.386000000000003</v>
      </c>
      <c r="X8" s="11">
        <v>32.78</v>
      </c>
      <c r="Y8" s="34">
        <f>(-X8*0.05)+X8</f>
        <v>31.141000000000002</v>
      </c>
      <c r="Z8" s="10"/>
      <c r="AA8" s="41">
        <v>90</v>
      </c>
      <c r="AB8" s="41">
        <v>65</v>
      </c>
      <c r="AC8" s="10"/>
    </row>
    <row r="9" spans="1:29" x14ac:dyDescent="0.25">
      <c r="A9" s="10"/>
      <c r="B9" s="1">
        <v>2</v>
      </c>
      <c r="C9" s="1" t="s">
        <v>5</v>
      </c>
      <c r="D9" s="41">
        <v>73.5</v>
      </c>
      <c r="E9" s="41">
        <v>70.63</v>
      </c>
      <c r="F9" s="15"/>
      <c r="G9" s="11">
        <v>61.75</v>
      </c>
      <c r="H9" s="34">
        <f>(-G9*0.05)+G9</f>
        <v>58.662500000000001</v>
      </c>
      <c r="I9" s="11">
        <v>52.25</v>
      </c>
      <c r="J9" s="34">
        <f>(-I9*0.05)+I9</f>
        <v>49.637500000000003</v>
      </c>
      <c r="K9" s="15"/>
      <c r="L9" s="16">
        <v>46.44</v>
      </c>
      <c r="M9" s="34">
        <f>(-L9*0.05)+L9</f>
        <v>44.117999999999995</v>
      </c>
      <c r="N9" s="16">
        <v>43.14</v>
      </c>
      <c r="O9" s="34">
        <f>(-N9*0.05)+N9</f>
        <v>40.983000000000004</v>
      </c>
      <c r="P9" s="15"/>
      <c r="Q9" s="11">
        <v>51.89</v>
      </c>
      <c r="R9" s="34">
        <f t="shared" si="0"/>
        <v>49.295500000000004</v>
      </c>
      <c r="S9" s="11">
        <v>42.59</v>
      </c>
      <c r="T9" s="34">
        <f t="shared" si="1"/>
        <v>40.460500000000003</v>
      </c>
      <c r="U9" s="15"/>
      <c r="V9" s="11">
        <v>49.88</v>
      </c>
      <c r="W9" s="34">
        <f t="shared" si="2"/>
        <v>47.386000000000003</v>
      </c>
      <c r="X9" s="11">
        <v>42.75</v>
      </c>
      <c r="Y9" s="34">
        <f>(-X9*0.05)+X9</f>
        <v>40.612499999999997</v>
      </c>
      <c r="Z9" s="10"/>
      <c r="AA9" s="41">
        <v>90</v>
      </c>
      <c r="AB9" s="41">
        <v>65</v>
      </c>
      <c r="AC9" s="10"/>
    </row>
    <row r="10" spans="1:29" x14ac:dyDescent="0.25">
      <c r="A10" s="10"/>
      <c r="B10" s="1">
        <v>3</v>
      </c>
      <c r="C10" s="1" t="s">
        <v>6</v>
      </c>
      <c r="D10" s="41" t="s">
        <v>155</v>
      </c>
      <c r="E10" s="41" t="s">
        <v>155</v>
      </c>
      <c r="F10" s="15"/>
      <c r="G10" s="11">
        <v>118.75</v>
      </c>
      <c r="H10" s="34">
        <f>(-G10*0.05)+G10</f>
        <v>112.8125</v>
      </c>
      <c r="I10" s="11" t="s">
        <v>155</v>
      </c>
      <c r="J10" s="34"/>
      <c r="K10" s="15"/>
      <c r="L10" s="16">
        <v>64.31</v>
      </c>
      <c r="M10" s="34">
        <f>(-L10*0.05)+L10</f>
        <v>61.094500000000004</v>
      </c>
      <c r="N10" s="16"/>
      <c r="O10" s="35"/>
      <c r="P10" s="15"/>
      <c r="Q10" s="11">
        <v>49.52</v>
      </c>
      <c r="R10" s="34">
        <f t="shared" si="0"/>
        <v>47.044000000000004</v>
      </c>
      <c r="S10" s="11">
        <v>40.549999999999997</v>
      </c>
      <c r="T10" s="34">
        <f t="shared" si="1"/>
        <v>38.522499999999994</v>
      </c>
      <c r="U10" s="15"/>
      <c r="V10" s="11">
        <v>49.88</v>
      </c>
      <c r="W10" s="34">
        <f t="shared" si="2"/>
        <v>47.386000000000003</v>
      </c>
      <c r="X10" s="11" t="s">
        <v>155</v>
      </c>
      <c r="Y10" s="34"/>
      <c r="Z10" s="10"/>
      <c r="AA10" s="41">
        <v>50</v>
      </c>
      <c r="AB10" s="41"/>
      <c r="AC10" s="10"/>
    </row>
    <row r="11" spans="1:29" x14ac:dyDescent="0.25">
      <c r="A11" s="10"/>
      <c r="B11" s="1">
        <v>4</v>
      </c>
      <c r="C11" s="1" t="s">
        <v>7</v>
      </c>
      <c r="D11" s="41">
        <v>73.5</v>
      </c>
      <c r="E11" s="41">
        <v>70.63</v>
      </c>
      <c r="F11" s="15"/>
      <c r="G11" s="11">
        <v>76</v>
      </c>
      <c r="H11" s="34">
        <f>(-G11*0.05)+G11</f>
        <v>72.2</v>
      </c>
      <c r="I11" s="11">
        <v>33.25</v>
      </c>
      <c r="J11" s="34">
        <f>(-I11*0.05)+I11</f>
        <v>31.587499999999999</v>
      </c>
      <c r="K11" s="15"/>
      <c r="L11" s="16">
        <v>46.44</v>
      </c>
      <c r="M11" s="34">
        <f>(-L11*0.05)+L11</f>
        <v>44.117999999999995</v>
      </c>
      <c r="N11" s="16">
        <v>43.14</v>
      </c>
      <c r="O11" s="34">
        <f>(-N11*0.05)+N11</f>
        <v>40.983000000000004</v>
      </c>
      <c r="P11" s="15"/>
      <c r="Q11" s="11">
        <v>45.71</v>
      </c>
      <c r="R11" s="34">
        <f t="shared" si="0"/>
        <v>43.424500000000002</v>
      </c>
      <c r="S11" s="11">
        <v>32.299999999999997</v>
      </c>
      <c r="T11" s="34">
        <f t="shared" si="1"/>
        <v>30.684999999999999</v>
      </c>
      <c r="U11" s="15"/>
      <c r="V11" s="11">
        <v>49.88</v>
      </c>
      <c r="W11" s="34">
        <f t="shared" si="2"/>
        <v>47.386000000000003</v>
      </c>
      <c r="X11" s="11">
        <v>32.78</v>
      </c>
      <c r="Y11" s="34">
        <f>(-X11*0.05)+X11</f>
        <v>31.141000000000002</v>
      </c>
      <c r="Z11" s="10"/>
      <c r="AA11" s="41">
        <v>75</v>
      </c>
      <c r="AB11" s="41">
        <v>55</v>
      </c>
      <c r="AC11" s="10"/>
    </row>
    <row r="12" spans="1:29" x14ac:dyDescent="0.25">
      <c r="A12" s="10"/>
      <c r="B12" s="1">
        <v>5</v>
      </c>
      <c r="C12" s="1" t="s">
        <v>8</v>
      </c>
      <c r="D12" s="41">
        <v>139.5</v>
      </c>
      <c r="E12" s="41">
        <v>137.4</v>
      </c>
      <c r="F12" s="15"/>
      <c r="G12" s="11">
        <v>90.25</v>
      </c>
      <c r="H12" s="34">
        <f>(-G12*0.05)+G12</f>
        <v>85.737499999999997</v>
      </c>
      <c r="I12" s="11">
        <v>80.75</v>
      </c>
      <c r="J12" s="34">
        <f>(-I12*0.05)+I12</f>
        <v>76.712500000000006</v>
      </c>
      <c r="K12" s="15"/>
      <c r="L12" s="16">
        <v>46.44</v>
      </c>
      <c r="M12" s="34">
        <f>(-L12*0.05)+L12</f>
        <v>44.117999999999995</v>
      </c>
      <c r="N12" s="16">
        <v>43.14</v>
      </c>
      <c r="O12" s="34">
        <f>(-N12*0.05)+N12</f>
        <v>40.983000000000004</v>
      </c>
      <c r="P12" s="15"/>
      <c r="Q12" s="11">
        <v>93.58</v>
      </c>
      <c r="R12" s="34">
        <f t="shared" si="0"/>
        <v>88.900999999999996</v>
      </c>
      <c r="S12" s="11">
        <v>61.75</v>
      </c>
      <c r="T12" s="34">
        <f t="shared" si="1"/>
        <v>58.662500000000001</v>
      </c>
      <c r="U12" s="15"/>
      <c r="V12" s="11">
        <v>61.75</v>
      </c>
      <c r="W12" s="34">
        <f t="shared" si="2"/>
        <v>58.662500000000001</v>
      </c>
      <c r="X12" s="11">
        <v>52.25</v>
      </c>
      <c r="Y12" s="34">
        <f>(-X12*0.05)+X12</f>
        <v>49.637500000000003</v>
      </c>
      <c r="Z12" s="10"/>
      <c r="AA12" s="41">
        <v>110</v>
      </c>
      <c r="AB12" s="41">
        <v>75</v>
      </c>
      <c r="AC12" s="10"/>
    </row>
    <row r="13" spans="1:29" x14ac:dyDescent="0.25">
      <c r="A13" s="10"/>
      <c r="B13" s="1">
        <v>6</v>
      </c>
      <c r="C13" s="1" t="s">
        <v>9</v>
      </c>
      <c r="D13" s="41" t="s">
        <v>155</v>
      </c>
      <c r="E13" s="41" t="s">
        <v>155</v>
      </c>
      <c r="F13" s="15"/>
      <c r="G13" s="11">
        <v>90.25</v>
      </c>
      <c r="H13" s="34">
        <f>(-G13*0.05)+G13</f>
        <v>85.737499999999997</v>
      </c>
      <c r="I13" s="11">
        <v>47.5</v>
      </c>
      <c r="J13" s="34">
        <f>(-I13*0.05)+I13</f>
        <v>45.125</v>
      </c>
      <c r="K13" s="15"/>
      <c r="L13" s="16"/>
      <c r="M13" s="35"/>
      <c r="N13" s="16"/>
      <c r="O13" s="35"/>
      <c r="P13" s="15"/>
      <c r="Q13" s="11">
        <v>107.94</v>
      </c>
      <c r="R13" s="34">
        <f t="shared" si="0"/>
        <v>102.54299999999999</v>
      </c>
      <c r="S13" s="11">
        <v>74.650000000000006</v>
      </c>
      <c r="T13" s="34">
        <f t="shared" si="1"/>
        <v>70.917500000000004</v>
      </c>
      <c r="U13" s="15"/>
      <c r="V13" s="11">
        <v>61.75</v>
      </c>
      <c r="W13" s="34">
        <f t="shared" si="2"/>
        <v>58.662500000000001</v>
      </c>
      <c r="X13" s="11">
        <v>52.25</v>
      </c>
      <c r="Y13" s="34">
        <f>(-X13*0.05)+X13</f>
        <v>49.637500000000003</v>
      </c>
      <c r="Z13" s="10"/>
      <c r="AA13" s="41"/>
      <c r="AB13" s="41"/>
      <c r="AC13" s="10"/>
    </row>
    <row r="14" spans="1:29" x14ac:dyDescent="0.25">
      <c r="A14" s="10"/>
      <c r="B14" s="1">
        <v>7</v>
      </c>
      <c r="C14" s="1" t="s">
        <v>10</v>
      </c>
      <c r="D14" s="41">
        <v>88.5</v>
      </c>
      <c r="E14" s="41">
        <v>86.34</v>
      </c>
      <c r="F14" s="15"/>
      <c r="G14" s="11">
        <v>90.25</v>
      </c>
      <c r="H14" s="34">
        <f>(-G14*0.05)+G14</f>
        <v>85.737499999999997</v>
      </c>
      <c r="I14" s="11">
        <v>71.25</v>
      </c>
      <c r="J14" s="34">
        <f>(-I14*0.05)+I14</f>
        <v>67.6875</v>
      </c>
      <c r="K14" s="15"/>
      <c r="L14" s="16">
        <v>46.44</v>
      </c>
      <c r="M14" s="34">
        <f t="shared" ref="M14:M30" si="3">(-L14*0.05)+L14</f>
        <v>44.117999999999995</v>
      </c>
      <c r="N14" s="16">
        <v>43.14</v>
      </c>
      <c r="O14" s="34">
        <f>(-N14*0.05)+N14</f>
        <v>40.983000000000004</v>
      </c>
      <c r="P14" s="15"/>
      <c r="Q14" s="11">
        <v>93.58</v>
      </c>
      <c r="R14" s="34">
        <f t="shared" si="0"/>
        <v>88.900999999999996</v>
      </c>
      <c r="S14" s="11">
        <v>42.7</v>
      </c>
      <c r="T14" s="34">
        <f t="shared" si="1"/>
        <v>40.565000000000005</v>
      </c>
      <c r="U14" s="15"/>
      <c r="V14" s="11">
        <v>49.88</v>
      </c>
      <c r="W14" s="34">
        <f t="shared" si="2"/>
        <v>47.386000000000003</v>
      </c>
      <c r="X14" s="11">
        <v>42.75</v>
      </c>
      <c r="Y14" s="34">
        <f>(-X14*0.05)+X14</f>
        <v>40.612499999999997</v>
      </c>
      <c r="Z14" s="10"/>
      <c r="AA14" s="41">
        <v>85</v>
      </c>
      <c r="AB14" s="41">
        <v>65</v>
      </c>
      <c r="AC14" s="10"/>
    </row>
    <row r="15" spans="1:29" x14ac:dyDescent="0.25">
      <c r="A15" s="10"/>
      <c r="B15" s="1">
        <v>8</v>
      </c>
      <c r="C15" s="1" t="s">
        <v>11</v>
      </c>
      <c r="D15" s="41">
        <v>95</v>
      </c>
      <c r="E15" s="41" t="s">
        <v>155</v>
      </c>
      <c r="F15" s="15"/>
      <c r="G15" s="11">
        <v>85.5</v>
      </c>
      <c r="H15" s="34">
        <f>(-G15*0.05)+G15</f>
        <v>81.224999999999994</v>
      </c>
      <c r="I15" s="11" t="s">
        <v>155</v>
      </c>
      <c r="J15" s="34"/>
      <c r="K15" s="15"/>
      <c r="L15" s="16">
        <v>64.31</v>
      </c>
      <c r="M15" s="34">
        <f t="shared" si="3"/>
        <v>61.094500000000004</v>
      </c>
      <c r="N15" s="16"/>
      <c r="O15" s="35"/>
      <c r="P15" s="15"/>
      <c r="Q15" s="11">
        <v>93.58</v>
      </c>
      <c r="R15" s="34">
        <f t="shared" si="0"/>
        <v>88.900999999999996</v>
      </c>
      <c r="S15" s="11">
        <v>93.58</v>
      </c>
      <c r="T15" s="34">
        <f t="shared" si="1"/>
        <v>88.900999999999996</v>
      </c>
      <c r="U15" s="15"/>
      <c r="V15" s="11">
        <v>80.75</v>
      </c>
      <c r="W15" s="34">
        <f t="shared" si="2"/>
        <v>76.712500000000006</v>
      </c>
      <c r="X15" s="11" t="s">
        <v>155</v>
      </c>
      <c r="Y15" s="34"/>
      <c r="Z15" s="10"/>
      <c r="AA15" s="41">
        <v>105</v>
      </c>
      <c r="AB15" s="41"/>
      <c r="AC15" s="10"/>
    </row>
    <row r="16" spans="1:29" x14ac:dyDescent="0.25">
      <c r="A16" s="10"/>
      <c r="B16" s="1">
        <v>9</v>
      </c>
      <c r="C16" s="1" t="s">
        <v>12</v>
      </c>
      <c r="D16" s="41" t="s">
        <v>155</v>
      </c>
      <c r="E16" s="41" t="s">
        <v>155</v>
      </c>
      <c r="F16" s="15"/>
      <c r="G16" s="11">
        <v>114</v>
      </c>
      <c r="H16" s="34">
        <f>(-G16*0.05)+G16</f>
        <v>108.3</v>
      </c>
      <c r="I16" s="11" t="s">
        <v>155</v>
      </c>
      <c r="J16" s="34"/>
      <c r="K16" s="15"/>
      <c r="L16" s="16">
        <v>64.31</v>
      </c>
      <c r="M16" s="34">
        <f t="shared" si="3"/>
        <v>61.094500000000004</v>
      </c>
      <c r="N16" s="16"/>
      <c r="O16" s="35"/>
      <c r="P16" s="15"/>
      <c r="Q16" s="11">
        <v>119.7</v>
      </c>
      <c r="R16" s="34">
        <f t="shared" si="0"/>
        <v>113.715</v>
      </c>
      <c r="S16" s="11">
        <v>72.66</v>
      </c>
      <c r="T16" s="34">
        <f t="shared" si="1"/>
        <v>69.027000000000001</v>
      </c>
      <c r="U16" s="15"/>
      <c r="V16" s="11" t="s">
        <v>155</v>
      </c>
      <c r="W16" s="34"/>
      <c r="X16" s="11" t="s">
        <v>155</v>
      </c>
      <c r="Y16" s="34"/>
      <c r="Z16" s="10"/>
      <c r="AA16" s="41">
        <v>140</v>
      </c>
      <c r="AB16" s="41"/>
      <c r="AC16" s="10"/>
    </row>
    <row r="17" spans="1:29" x14ac:dyDescent="0.25">
      <c r="A17" s="10"/>
      <c r="B17" s="1">
        <v>10</v>
      </c>
      <c r="C17" s="1" t="s">
        <v>13</v>
      </c>
      <c r="D17" s="41">
        <v>150</v>
      </c>
      <c r="E17" s="41" t="s">
        <v>155</v>
      </c>
      <c r="F17" s="15"/>
      <c r="G17" s="11">
        <v>80.75</v>
      </c>
      <c r="H17" s="34">
        <f>(-G17*0.05)+G17</f>
        <v>76.712500000000006</v>
      </c>
      <c r="I17" s="11" t="s">
        <v>155</v>
      </c>
      <c r="J17" s="34"/>
      <c r="K17" s="15"/>
      <c r="L17" s="16">
        <v>165.03</v>
      </c>
      <c r="M17" s="34">
        <f t="shared" si="3"/>
        <v>156.77850000000001</v>
      </c>
      <c r="N17" s="16"/>
      <c r="O17" s="35"/>
      <c r="P17" s="15"/>
      <c r="Q17" s="11">
        <v>107.35</v>
      </c>
      <c r="R17" s="34">
        <f t="shared" si="0"/>
        <v>101.98249999999999</v>
      </c>
      <c r="S17" s="11">
        <v>71.25</v>
      </c>
      <c r="T17" s="34">
        <f t="shared" si="1"/>
        <v>67.6875</v>
      </c>
      <c r="U17" s="15"/>
      <c r="V17" s="11">
        <v>49.88</v>
      </c>
      <c r="W17" s="34">
        <f t="shared" ref="W17:W23" si="4">(-V17*0.05)+V17</f>
        <v>47.386000000000003</v>
      </c>
      <c r="X17" s="11" t="s">
        <v>155</v>
      </c>
      <c r="Y17" s="34"/>
      <c r="Z17" s="10"/>
      <c r="AA17" s="41">
        <v>90</v>
      </c>
      <c r="AB17" s="41"/>
      <c r="AC17" s="10"/>
    </row>
    <row r="18" spans="1:29" x14ac:dyDescent="0.25">
      <c r="A18" s="10"/>
      <c r="B18" s="1">
        <v>11</v>
      </c>
      <c r="C18" s="1" t="s">
        <v>14</v>
      </c>
      <c r="D18" s="41">
        <v>222</v>
      </c>
      <c r="E18" s="41" t="s">
        <v>155</v>
      </c>
      <c r="F18" s="15"/>
      <c r="G18" s="11" t="s">
        <v>155</v>
      </c>
      <c r="H18" s="34"/>
      <c r="I18" s="11" t="s">
        <v>155</v>
      </c>
      <c r="J18" s="34"/>
      <c r="K18" s="15"/>
      <c r="L18" s="16">
        <v>165.03</v>
      </c>
      <c r="M18" s="34">
        <f t="shared" si="3"/>
        <v>156.77850000000001</v>
      </c>
      <c r="N18" s="16"/>
      <c r="O18" s="35"/>
      <c r="P18" s="15"/>
      <c r="Q18" s="11">
        <v>199.5</v>
      </c>
      <c r="R18" s="34">
        <f t="shared" si="0"/>
        <v>189.52500000000001</v>
      </c>
      <c r="S18" s="11">
        <v>128.25</v>
      </c>
      <c r="T18" s="34">
        <f t="shared" si="1"/>
        <v>121.83750000000001</v>
      </c>
      <c r="U18" s="15"/>
      <c r="V18" s="11">
        <v>42.75</v>
      </c>
      <c r="W18" s="34">
        <f t="shared" si="4"/>
        <v>40.612499999999997</v>
      </c>
      <c r="X18" s="11">
        <v>42.75</v>
      </c>
      <c r="Y18" s="34">
        <f>(-X18*0.05)+X18</f>
        <v>40.612499999999997</v>
      </c>
      <c r="Z18" s="10"/>
      <c r="AA18" s="41">
        <v>190</v>
      </c>
      <c r="AB18" s="41">
        <v>65</v>
      </c>
      <c r="AC18" s="10"/>
    </row>
    <row r="19" spans="1:29" x14ac:dyDescent="0.25">
      <c r="A19" s="10"/>
      <c r="B19" s="1">
        <v>12</v>
      </c>
      <c r="C19" s="1" t="s">
        <v>15</v>
      </c>
      <c r="D19" s="41" t="s">
        <v>155</v>
      </c>
      <c r="E19" s="41" t="s">
        <v>155</v>
      </c>
      <c r="F19" s="15"/>
      <c r="G19" s="11">
        <v>166.25</v>
      </c>
      <c r="H19" s="34">
        <f>(-G19*0.05)+G19</f>
        <v>157.9375</v>
      </c>
      <c r="I19" s="11" t="s">
        <v>155</v>
      </c>
      <c r="J19" s="34"/>
      <c r="K19" s="15"/>
      <c r="L19" s="16">
        <v>165.03</v>
      </c>
      <c r="M19" s="34">
        <f t="shared" si="3"/>
        <v>156.77850000000001</v>
      </c>
      <c r="N19" s="16"/>
      <c r="O19" s="35"/>
      <c r="P19" s="15"/>
      <c r="Q19" s="11">
        <v>228</v>
      </c>
      <c r="R19" s="34">
        <f t="shared" si="0"/>
        <v>216.6</v>
      </c>
      <c r="S19" s="11">
        <v>174.8</v>
      </c>
      <c r="T19" s="34">
        <f t="shared" si="1"/>
        <v>166.06</v>
      </c>
      <c r="U19" s="15"/>
      <c r="V19" s="11">
        <v>118.75</v>
      </c>
      <c r="W19" s="34">
        <f t="shared" si="4"/>
        <v>112.8125</v>
      </c>
      <c r="X19" s="11">
        <v>118.75</v>
      </c>
      <c r="Y19" s="34">
        <f>(-X19*0.05)+X19</f>
        <v>112.8125</v>
      </c>
      <c r="Z19" s="10"/>
      <c r="AA19" s="41">
        <v>210</v>
      </c>
      <c r="AB19" s="41"/>
      <c r="AC19" s="10"/>
    </row>
    <row r="20" spans="1:29" x14ac:dyDescent="0.25">
      <c r="A20" s="10"/>
      <c r="B20" s="1">
        <v>13</v>
      </c>
      <c r="C20" s="1" t="s">
        <v>16</v>
      </c>
      <c r="D20" s="41">
        <v>73.5</v>
      </c>
      <c r="E20" s="41">
        <v>70.63</v>
      </c>
      <c r="F20" s="15"/>
      <c r="G20" s="11" t="s">
        <v>155</v>
      </c>
      <c r="H20" s="34"/>
      <c r="I20" s="11">
        <v>30.4</v>
      </c>
      <c r="J20" s="34">
        <f>(-I20*0.05)+I20</f>
        <v>28.88</v>
      </c>
      <c r="K20" s="15"/>
      <c r="L20" s="16">
        <v>46.44</v>
      </c>
      <c r="M20" s="34">
        <f t="shared" si="3"/>
        <v>44.117999999999995</v>
      </c>
      <c r="N20" s="16">
        <v>43.14</v>
      </c>
      <c r="O20" s="34">
        <f t="shared" ref="O20:O30" si="5">(-N20*0.05)+N20</f>
        <v>40.983000000000004</v>
      </c>
      <c r="P20" s="15"/>
      <c r="Q20" s="11">
        <v>45.71</v>
      </c>
      <c r="R20" s="34">
        <f t="shared" si="0"/>
        <v>43.424500000000002</v>
      </c>
      <c r="S20" s="11">
        <v>31.05</v>
      </c>
      <c r="T20" s="34">
        <f t="shared" si="1"/>
        <v>29.497500000000002</v>
      </c>
      <c r="U20" s="15"/>
      <c r="V20" s="11">
        <v>49.88</v>
      </c>
      <c r="W20" s="34">
        <f t="shared" si="4"/>
        <v>47.386000000000003</v>
      </c>
      <c r="X20" s="11">
        <v>32.78</v>
      </c>
      <c r="Y20" s="34">
        <f>(-X20*0.05)+X20</f>
        <v>31.141000000000002</v>
      </c>
      <c r="Z20" s="10"/>
      <c r="AA20" s="41"/>
      <c r="AB20" s="41">
        <v>37</v>
      </c>
      <c r="AC20" s="10"/>
    </row>
    <row r="21" spans="1:29" x14ac:dyDescent="0.25">
      <c r="A21" s="10"/>
      <c r="B21" s="1">
        <v>14</v>
      </c>
      <c r="C21" s="1" t="s">
        <v>17</v>
      </c>
      <c r="D21" s="41">
        <v>73.5</v>
      </c>
      <c r="E21" s="41" t="s">
        <v>155</v>
      </c>
      <c r="F21" s="15"/>
      <c r="G21" s="11">
        <v>52.25</v>
      </c>
      <c r="H21" s="34">
        <f>(-G21*0.05)+G21</f>
        <v>49.637500000000003</v>
      </c>
      <c r="I21" s="11" t="s">
        <v>155</v>
      </c>
      <c r="J21" s="34"/>
      <c r="K21" s="15"/>
      <c r="L21" s="16">
        <v>46.44</v>
      </c>
      <c r="M21" s="34">
        <f t="shared" si="3"/>
        <v>44.117999999999995</v>
      </c>
      <c r="N21" s="16">
        <v>43.14</v>
      </c>
      <c r="O21" s="34">
        <f t="shared" si="5"/>
        <v>40.983000000000004</v>
      </c>
      <c r="P21" s="15"/>
      <c r="Q21" s="11">
        <v>45.71</v>
      </c>
      <c r="R21" s="34">
        <f t="shared" si="0"/>
        <v>43.424500000000002</v>
      </c>
      <c r="S21" s="11">
        <v>34.67</v>
      </c>
      <c r="T21" s="34">
        <f t="shared" si="1"/>
        <v>32.936500000000002</v>
      </c>
      <c r="U21" s="15"/>
      <c r="V21" s="11">
        <v>49.88</v>
      </c>
      <c r="W21" s="34">
        <f t="shared" si="4"/>
        <v>47.386000000000003</v>
      </c>
      <c r="X21" s="11" t="s">
        <v>155</v>
      </c>
      <c r="Y21" s="34"/>
      <c r="Z21" s="10"/>
      <c r="AA21" s="41">
        <v>90</v>
      </c>
      <c r="AB21" s="41"/>
      <c r="AC21" s="10"/>
    </row>
    <row r="22" spans="1:29" x14ac:dyDescent="0.25">
      <c r="A22" s="10"/>
      <c r="B22" s="1">
        <v>15</v>
      </c>
      <c r="C22" s="1" t="s">
        <v>18</v>
      </c>
      <c r="D22" s="41">
        <v>73.5</v>
      </c>
      <c r="E22" s="41">
        <v>70.63</v>
      </c>
      <c r="F22" s="15"/>
      <c r="G22" s="11">
        <v>52.25</v>
      </c>
      <c r="H22" s="34">
        <f>(-G22*0.05)+G22</f>
        <v>49.637500000000003</v>
      </c>
      <c r="I22" s="11">
        <v>33.25</v>
      </c>
      <c r="J22" s="34">
        <f t="shared" ref="J22:J30" si="6">(-I22*0.05)+I22</f>
        <v>31.587499999999999</v>
      </c>
      <c r="K22" s="15"/>
      <c r="L22" s="16">
        <v>46.44</v>
      </c>
      <c r="M22" s="34">
        <f t="shared" si="3"/>
        <v>44.117999999999995</v>
      </c>
      <c r="N22" s="16">
        <v>43.14</v>
      </c>
      <c r="O22" s="34">
        <f t="shared" si="5"/>
        <v>40.983000000000004</v>
      </c>
      <c r="P22" s="15"/>
      <c r="Q22" s="11">
        <v>45.71</v>
      </c>
      <c r="R22" s="34">
        <f t="shared" si="0"/>
        <v>43.424500000000002</v>
      </c>
      <c r="S22" s="11">
        <v>40.549999999999997</v>
      </c>
      <c r="T22" s="34">
        <f t="shared" si="1"/>
        <v>38.522499999999994</v>
      </c>
      <c r="U22" s="15"/>
      <c r="V22" s="11">
        <v>42.75</v>
      </c>
      <c r="W22" s="34">
        <f t="shared" si="4"/>
        <v>40.612499999999997</v>
      </c>
      <c r="X22" s="11">
        <v>32.78</v>
      </c>
      <c r="Y22" s="34">
        <f>(-X22*0.05)+X22</f>
        <v>31.141000000000002</v>
      </c>
      <c r="Z22" s="10"/>
      <c r="AA22" s="41"/>
      <c r="AB22" s="41"/>
      <c r="AC22" s="10"/>
    </row>
    <row r="23" spans="1:29" x14ac:dyDescent="0.25">
      <c r="A23" s="10"/>
      <c r="B23" s="1">
        <v>16</v>
      </c>
      <c r="C23" s="1" t="s">
        <v>19</v>
      </c>
      <c r="D23" s="41">
        <v>73.5</v>
      </c>
      <c r="E23" s="41">
        <v>70.63</v>
      </c>
      <c r="F23" s="15"/>
      <c r="G23" s="11">
        <v>52.25</v>
      </c>
      <c r="H23" s="34">
        <f>(-G23*0.05)+G23</f>
        <v>49.637500000000003</v>
      </c>
      <c r="I23" s="11">
        <v>33.25</v>
      </c>
      <c r="J23" s="34">
        <f t="shared" si="6"/>
        <v>31.587499999999999</v>
      </c>
      <c r="K23" s="15"/>
      <c r="L23" s="16">
        <v>46.44</v>
      </c>
      <c r="M23" s="34">
        <f t="shared" si="3"/>
        <v>44.117999999999995</v>
      </c>
      <c r="N23" s="16">
        <v>43.14</v>
      </c>
      <c r="O23" s="34">
        <f t="shared" si="5"/>
        <v>40.983000000000004</v>
      </c>
      <c r="P23" s="15"/>
      <c r="Q23" s="11">
        <v>45.71</v>
      </c>
      <c r="R23" s="34">
        <f t="shared" si="0"/>
        <v>43.424500000000002</v>
      </c>
      <c r="S23" s="11">
        <v>40.549999999999997</v>
      </c>
      <c r="T23" s="34">
        <f t="shared" si="1"/>
        <v>38.522499999999994</v>
      </c>
      <c r="U23" s="15"/>
      <c r="V23" s="11">
        <v>42.75</v>
      </c>
      <c r="W23" s="34">
        <f t="shared" si="4"/>
        <v>40.612499999999997</v>
      </c>
      <c r="X23" s="11">
        <v>32.78</v>
      </c>
      <c r="Y23" s="34">
        <f>(-X23*0.05)+X23</f>
        <v>31.141000000000002</v>
      </c>
      <c r="Z23" s="10"/>
      <c r="AA23" s="41"/>
      <c r="AB23" s="41"/>
      <c r="AC23" s="10"/>
    </row>
    <row r="24" spans="1:29" x14ac:dyDescent="0.25">
      <c r="A24" s="10"/>
      <c r="B24" s="1">
        <v>17</v>
      </c>
      <c r="C24" s="1" t="s">
        <v>20</v>
      </c>
      <c r="D24" s="41" t="s">
        <v>155</v>
      </c>
      <c r="E24" s="41" t="s">
        <v>155</v>
      </c>
      <c r="F24" s="15"/>
      <c r="G24" s="11">
        <v>85.5</v>
      </c>
      <c r="H24" s="34">
        <f>(-G24*0.05)+G24</f>
        <v>81.224999999999994</v>
      </c>
      <c r="I24" s="11">
        <v>76</v>
      </c>
      <c r="J24" s="34">
        <f t="shared" si="6"/>
        <v>72.2</v>
      </c>
      <c r="K24" s="15"/>
      <c r="L24" s="16">
        <v>46.44</v>
      </c>
      <c r="M24" s="34">
        <f t="shared" si="3"/>
        <v>44.117999999999995</v>
      </c>
      <c r="N24" s="16">
        <v>43.14</v>
      </c>
      <c r="O24" s="34">
        <f t="shared" si="5"/>
        <v>40.983000000000004</v>
      </c>
      <c r="P24" s="15"/>
      <c r="Q24" s="11"/>
      <c r="R24" s="34"/>
      <c r="S24" s="11"/>
      <c r="T24" s="34"/>
      <c r="U24" s="15"/>
      <c r="V24" s="11" t="s">
        <v>155</v>
      </c>
      <c r="W24" s="34"/>
      <c r="X24" s="11" t="s">
        <v>155</v>
      </c>
      <c r="Y24" s="34"/>
      <c r="Z24" s="10"/>
      <c r="AA24" s="41">
        <v>90</v>
      </c>
      <c r="AB24" s="41"/>
      <c r="AC24" s="10"/>
    </row>
    <row r="25" spans="1:29" x14ac:dyDescent="0.25">
      <c r="A25" s="10"/>
      <c r="B25" s="1">
        <v>18</v>
      </c>
      <c r="C25" s="1" t="s">
        <v>21</v>
      </c>
      <c r="D25" s="41">
        <v>109.28</v>
      </c>
      <c r="E25" s="41">
        <v>107.28</v>
      </c>
      <c r="F25" s="15"/>
      <c r="G25" s="11">
        <v>52.25</v>
      </c>
      <c r="H25" s="34">
        <f>(-G25*0.05)+G25</f>
        <v>49.637500000000003</v>
      </c>
      <c r="I25" s="11">
        <v>30.4</v>
      </c>
      <c r="J25" s="34">
        <f t="shared" si="6"/>
        <v>28.88</v>
      </c>
      <c r="K25" s="15"/>
      <c r="L25" s="16">
        <v>46.44</v>
      </c>
      <c r="M25" s="34">
        <f t="shared" si="3"/>
        <v>44.117999999999995</v>
      </c>
      <c r="N25" s="16">
        <v>43.14</v>
      </c>
      <c r="O25" s="34">
        <f t="shared" si="5"/>
        <v>40.983000000000004</v>
      </c>
      <c r="P25" s="15"/>
      <c r="Q25" s="11">
        <v>45.71</v>
      </c>
      <c r="R25" s="34">
        <f t="shared" ref="R25:R31" si="7">(-Q25*0.05)+Q25</f>
        <v>43.424500000000002</v>
      </c>
      <c r="S25" s="11">
        <v>31.05</v>
      </c>
      <c r="T25" s="34">
        <f t="shared" ref="T25:T31" si="8">(-S25*0.05)+S25</f>
        <v>29.497500000000002</v>
      </c>
      <c r="U25" s="15"/>
      <c r="V25" s="11">
        <v>49.88</v>
      </c>
      <c r="W25" s="34">
        <f t="shared" ref="W25:W31" si="9">(-V25*0.05)+V25</f>
        <v>47.386000000000003</v>
      </c>
      <c r="X25" s="11">
        <v>32.78</v>
      </c>
      <c r="Y25" s="34">
        <f t="shared" ref="Y25:Y31" si="10">(-X25*0.05)+X25</f>
        <v>31.141000000000002</v>
      </c>
      <c r="Z25" s="10"/>
      <c r="AA25" s="41">
        <v>75</v>
      </c>
      <c r="AB25" s="41">
        <v>65</v>
      </c>
      <c r="AC25" s="10"/>
    </row>
    <row r="26" spans="1:29" x14ac:dyDescent="0.25">
      <c r="A26" s="10"/>
      <c r="B26" s="1">
        <v>19</v>
      </c>
      <c r="C26" s="1" t="s">
        <v>22</v>
      </c>
      <c r="D26" s="41">
        <v>73.5</v>
      </c>
      <c r="E26" s="41">
        <v>70.63</v>
      </c>
      <c r="F26" s="15"/>
      <c r="G26" s="11">
        <v>61.75</v>
      </c>
      <c r="H26" s="34">
        <f>(-G26*0.05)+G26</f>
        <v>58.662500000000001</v>
      </c>
      <c r="I26" s="11">
        <v>52.25</v>
      </c>
      <c r="J26" s="34">
        <f t="shared" si="6"/>
        <v>49.637500000000003</v>
      </c>
      <c r="K26" s="15"/>
      <c r="L26" s="16">
        <v>46.44</v>
      </c>
      <c r="M26" s="34">
        <f t="shared" si="3"/>
        <v>44.117999999999995</v>
      </c>
      <c r="N26" s="16">
        <v>43.14</v>
      </c>
      <c r="O26" s="34">
        <f t="shared" si="5"/>
        <v>40.983000000000004</v>
      </c>
      <c r="P26" s="15"/>
      <c r="Q26" s="11">
        <v>93.58</v>
      </c>
      <c r="R26" s="34">
        <f t="shared" si="7"/>
        <v>88.900999999999996</v>
      </c>
      <c r="S26" s="11">
        <v>59.03</v>
      </c>
      <c r="T26" s="34">
        <f t="shared" si="8"/>
        <v>56.078499999999998</v>
      </c>
      <c r="U26" s="15"/>
      <c r="V26" s="11">
        <v>49.88</v>
      </c>
      <c r="W26" s="34">
        <f t="shared" si="9"/>
        <v>47.386000000000003</v>
      </c>
      <c r="X26" s="11">
        <v>42.75</v>
      </c>
      <c r="Y26" s="34">
        <f t="shared" si="10"/>
        <v>40.612499999999997</v>
      </c>
      <c r="Z26" s="10"/>
      <c r="AA26" s="41">
        <v>90</v>
      </c>
      <c r="AB26" s="41">
        <v>65</v>
      </c>
      <c r="AC26" s="10"/>
    </row>
    <row r="27" spans="1:29" x14ac:dyDescent="0.25">
      <c r="A27" s="10"/>
      <c r="B27" s="1">
        <v>20</v>
      </c>
      <c r="C27" s="1" t="s">
        <v>23</v>
      </c>
      <c r="D27" s="41">
        <v>109.28</v>
      </c>
      <c r="E27" s="41">
        <v>107.28</v>
      </c>
      <c r="F27" s="15"/>
      <c r="G27" s="11">
        <v>52.25</v>
      </c>
      <c r="H27" s="34">
        <f>(-G27*0.05)+G27</f>
        <v>49.637500000000003</v>
      </c>
      <c r="I27" s="11">
        <v>30.4</v>
      </c>
      <c r="J27" s="34">
        <f t="shared" si="6"/>
        <v>28.88</v>
      </c>
      <c r="K27" s="15"/>
      <c r="L27" s="16">
        <v>46.44</v>
      </c>
      <c r="M27" s="34">
        <f t="shared" si="3"/>
        <v>44.117999999999995</v>
      </c>
      <c r="N27" s="16">
        <v>43.14</v>
      </c>
      <c r="O27" s="34">
        <f t="shared" si="5"/>
        <v>40.983000000000004</v>
      </c>
      <c r="P27" s="15"/>
      <c r="Q27" s="11">
        <v>45.71</v>
      </c>
      <c r="R27" s="34">
        <f t="shared" si="7"/>
        <v>43.424500000000002</v>
      </c>
      <c r="S27" s="11">
        <v>31.05</v>
      </c>
      <c r="T27" s="34">
        <f t="shared" si="8"/>
        <v>29.497500000000002</v>
      </c>
      <c r="U27" s="15"/>
      <c r="V27" s="11">
        <v>49.88</v>
      </c>
      <c r="W27" s="34">
        <f t="shared" si="9"/>
        <v>47.386000000000003</v>
      </c>
      <c r="X27" s="11">
        <v>32.78</v>
      </c>
      <c r="Y27" s="34">
        <f t="shared" si="10"/>
        <v>31.141000000000002</v>
      </c>
      <c r="Z27" s="10"/>
      <c r="AA27" s="41">
        <v>75</v>
      </c>
      <c r="AB27" s="41">
        <v>55</v>
      </c>
      <c r="AC27" s="10"/>
    </row>
    <row r="28" spans="1:29" x14ac:dyDescent="0.25">
      <c r="A28" s="10"/>
      <c r="B28" s="1">
        <v>21</v>
      </c>
      <c r="C28" s="1" t="s">
        <v>24</v>
      </c>
      <c r="D28" s="41">
        <v>109.28</v>
      </c>
      <c r="E28" s="41">
        <v>107.28</v>
      </c>
      <c r="F28" s="15"/>
      <c r="G28" s="11">
        <v>52.25</v>
      </c>
      <c r="H28" s="34">
        <f>(-G28*0.05)+G28</f>
        <v>49.637500000000003</v>
      </c>
      <c r="I28" s="11">
        <v>30.4</v>
      </c>
      <c r="J28" s="34">
        <f t="shared" si="6"/>
        <v>28.88</v>
      </c>
      <c r="K28" s="15"/>
      <c r="L28" s="16">
        <v>46.44</v>
      </c>
      <c r="M28" s="34">
        <f t="shared" si="3"/>
        <v>44.117999999999995</v>
      </c>
      <c r="N28" s="16">
        <v>43.14</v>
      </c>
      <c r="O28" s="34">
        <f t="shared" si="5"/>
        <v>40.983000000000004</v>
      </c>
      <c r="P28" s="15"/>
      <c r="Q28" s="11">
        <v>45.71</v>
      </c>
      <c r="R28" s="34">
        <f t="shared" si="7"/>
        <v>43.424500000000002</v>
      </c>
      <c r="S28" s="11">
        <v>31.05</v>
      </c>
      <c r="T28" s="34">
        <f t="shared" si="8"/>
        <v>29.497500000000002</v>
      </c>
      <c r="U28" s="15"/>
      <c r="V28" s="11">
        <v>49.88</v>
      </c>
      <c r="W28" s="34">
        <f t="shared" si="9"/>
        <v>47.386000000000003</v>
      </c>
      <c r="X28" s="11">
        <v>32.78</v>
      </c>
      <c r="Y28" s="34">
        <f t="shared" si="10"/>
        <v>31.141000000000002</v>
      </c>
      <c r="Z28" s="10"/>
      <c r="AA28" s="41">
        <v>75</v>
      </c>
      <c r="AB28" s="41">
        <v>55</v>
      </c>
      <c r="AC28" s="10"/>
    </row>
    <row r="29" spans="1:29" x14ac:dyDescent="0.25">
      <c r="A29" s="10"/>
      <c r="B29" s="1">
        <v>22</v>
      </c>
      <c r="C29" s="1" t="s">
        <v>25</v>
      </c>
      <c r="D29" s="41" t="s">
        <v>155</v>
      </c>
      <c r="E29" s="41">
        <v>44.5</v>
      </c>
      <c r="F29" s="15"/>
      <c r="G29" s="11">
        <v>61.75</v>
      </c>
      <c r="H29" s="34">
        <f>(-G29*0.05)+G29</f>
        <v>58.662500000000001</v>
      </c>
      <c r="I29" s="11">
        <v>33.25</v>
      </c>
      <c r="J29" s="34">
        <f t="shared" si="6"/>
        <v>31.587499999999999</v>
      </c>
      <c r="K29" s="15"/>
      <c r="L29" s="16">
        <v>46.44</v>
      </c>
      <c r="M29" s="34">
        <f t="shared" si="3"/>
        <v>44.117999999999995</v>
      </c>
      <c r="N29" s="16">
        <v>43.14</v>
      </c>
      <c r="O29" s="34">
        <f t="shared" si="5"/>
        <v>40.983000000000004</v>
      </c>
      <c r="P29" s="15"/>
      <c r="Q29" s="11">
        <v>45.71</v>
      </c>
      <c r="R29" s="34">
        <f t="shared" si="7"/>
        <v>43.424500000000002</v>
      </c>
      <c r="S29" s="11">
        <v>31.05</v>
      </c>
      <c r="T29" s="34">
        <f t="shared" si="8"/>
        <v>29.497500000000002</v>
      </c>
      <c r="U29" s="15"/>
      <c r="V29" s="11">
        <v>49.88</v>
      </c>
      <c r="W29" s="34">
        <f t="shared" si="9"/>
        <v>47.386000000000003</v>
      </c>
      <c r="X29" s="11">
        <v>32.78</v>
      </c>
      <c r="Y29" s="34">
        <f t="shared" si="10"/>
        <v>31.141000000000002</v>
      </c>
      <c r="Z29" s="10"/>
      <c r="AA29" s="41"/>
      <c r="AB29" s="41">
        <v>25</v>
      </c>
      <c r="AC29" s="10"/>
    </row>
    <row r="30" spans="1:29" x14ac:dyDescent="0.25">
      <c r="A30" s="10"/>
      <c r="B30" s="1">
        <v>23</v>
      </c>
      <c r="C30" s="1" t="s">
        <v>26</v>
      </c>
      <c r="D30" s="41">
        <v>73.5</v>
      </c>
      <c r="E30" s="41">
        <v>70.63</v>
      </c>
      <c r="F30" s="15"/>
      <c r="G30" s="11">
        <v>52.25</v>
      </c>
      <c r="H30" s="34">
        <f>(-G30*0.05)+G30</f>
        <v>49.637500000000003</v>
      </c>
      <c r="I30" s="11">
        <v>33.25</v>
      </c>
      <c r="J30" s="34">
        <f t="shared" si="6"/>
        <v>31.587499999999999</v>
      </c>
      <c r="K30" s="15"/>
      <c r="L30" s="16">
        <v>46.44</v>
      </c>
      <c r="M30" s="34">
        <f t="shared" si="3"/>
        <v>44.117999999999995</v>
      </c>
      <c r="N30" s="16">
        <v>43.14</v>
      </c>
      <c r="O30" s="34">
        <f t="shared" si="5"/>
        <v>40.983000000000004</v>
      </c>
      <c r="P30" s="15"/>
      <c r="Q30" s="11">
        <v>45.71</v>
      </c>
      <c r="R30" s="34">
        <f t="shared" si="7"/>
        <v>43.424500000000002</v>
      </c>
      <c r="S30" s="11">
        <v>31.05</v>
      </c>
      <c r="T30" s="34">
        <f t="shared" si="8"/>
        <v>29.497500000000002</v>
      </c>
      <c r="U30" s="15"/>
      <c r="V30" s="11">
        <v>49.88</v>
      </c>
      <c r="W30" s="34">
        <f t="shared" si="9"/>
        <v>47.386000000000003</v>
      </c>
      <c r="X30" s="11">
        <v>32.78</v>
      </c>
      <c r="Y30" s="34">
        <f t="shared" si="10"/>
        <v>31.141000000000002</v>
      </c>
      <c r="Z30" s="10"/>
      <c r="AA30" s="41">
        <v>75</v>
      </c>
      <c r="AB30" s="41">
        <v>55</v>
      </c>
      <c r="AC30" s="10"/>
    </row>
    <row r="31" spans="1:29" x14ac:dyDescent="0.25">
      <c r="A31" s="10"/>
      <c r="B31" s="1">
        <v>24</v>
      </c>
      <c r="C31" s="1" t="s">
        <v>153</v>
      </c>
      <c r="D31" s="41">
        <v>139.5</v>
      </c>
      <c r="E31" s="41">
        <v>137.4</v>
      </c>
      <c r="F31" s="15"/>
      <c r="G31" s="11" t="s">
        <v>155</v>
      </c>
      <c r="H31" s="34"/>
      <c r="I31" s="11" t="s">
        <v>155</v>
      </c>
      <c r="J31" s="34"/>
      <c r="K31" s="15"/>
      <c r="L31" s="16"/>
      <c r="M31" s="35"/>
      <c r="N31" s="16"/>
      <c r="O31" s="35"/>
      <c r="P31" s="15"/>
      <c r="Q31" s="11">
        <v>183.35</v>
      </c>
      <c r="R31" s="34">
        <f t="shared" si="7"/>
        <v>174.1825</v>
      </c>
      <c r="S31" s="11">
        <v>106.77</v>
      </c>
      <c r="T31" s="34">
        <f t="shared" si="8"/>
        <v>101.4315</v>
      </c>
      <c r="U31" s="15"/>
      <c r="V31" s="11">
        <v>49.88</v>
      </c>
      <c r="W31" s="34">
        <f t="shared" si="9"/>
        <v>47.386000000000003</v>
      </c>
      <c r="X31" s="11">
        <v>32.78</v>
      </c>
      <c r="Y31" s="34">
        <f t="shared" si="10"/>
        <v>31.141000000000002</v>
      </c>
      <c r="Z31" s="10"/>
      <c r="AA31" s="41"/>
      <c r="AB31" s="41"/>
      <c r="AC31" s="10"/>
    </row>
    <row r="32" spans="1:29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</row>
  </sheetData>
  <mergeCells count="11">
    <mergeCell ref="B1:X1"/>
    <mergeCell ref="B2:X2"/>
    <mergeCell ref="D5:E5"/>
    <mergeCell ref="D6:E6"/>
    <mergeCell ref="AA6:AB6"/>
    <mergeCell ref="B3:X3"/>
    <mergeCell ref="G5:J5"/>
    <mergeCell ref="L5:O5"/>
    <mergeCell ref="Q5:T5"/>
    <mergeCell ref="V5:Y5"/>
    <mergeCell ref="AA5:AB5"/>
  </mergeCells>
  <phoneticPr fontId="1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80"/>
  <sheetViews>
    <sheetView topLeftCell="F1" workbookViewId="0">
      <selection activeCell="V9" sqref="V9"/>
    </sheetView>
  </sheetViews>
  <sheetFormatPr defaultRowHeight="15" x14ac:dyDescent="0.25"/>
  <cols>
    <col min="1" max="1" width="7.85546875" customWidth="1"/>
    <col min="3" max="3" width="43.7109375" customWidth="1"/>
    <col min="4" max="4" width="10.7109375" bestFit="1" customWidth="1"/>
    <col min="5" max="5" width="9" bestFit="1" customWidth="1"/>
    <col min="6" max="6" width="5" customWidth="1"/>
    <col min="8" max="8" width="9.140625" style="27"/>
    <col min="10" max="10" width="9.140625" style="27"/>
    <col min="11" max="11" width="4.42578125" customWidth="1"/>
    <col min="13" max="13" width="9.140625" style="27"/>
    <col min="15" max="15" width="9.140625" style="27"/>
    <col min="16" max="16" width="4.7109375" customWidth="1"/>
    <col min="18" max="18" width="9.140625" style="27"/>
    <col min="20" max="20" width="9.140625" style="27"/>
    <col min="21" max="21" width="4.85546875" customWidth="1"/>
    <col min="24" max="24" width="9.140625" style="27"/>
    <col min="25" max="25" width="4.5703125" customWidth="1"/>
    <col min="27" max="27" width="11.42578125" customWidth="1"/>
  </cols>
  <sheetData>
    <row r="1" spans="1:28" ht="18" x14ac:dyDescent="0.25">
      <c r="A1" s="48" t="s">
        <v>154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</row>
    <row r="2" spans="1:28" ht="18" x14ac:dyDescent="0.25">
      <c r="A2" s="48" t="s">
        <v>150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</row>
    <row r="3" spans="1:28" s="24" customFormat="1" ht="18" x14ac:dyDescent="0.25">
      <c r="A3" s="48" t="s">
        <v>235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28" ht="18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</row>
    <row r="5" spans="1:28" ht="29.25" customHeight="1" x14ac:dyDescent="0.25">
      <c r="A5" s="10"/>
      <c r="B5" s="19"/>
      <c r="C5" s="19"/>
      <c r="D5" s="51" t="s">
        <v>156</v>
      </c>
      <c r="E5" s="51"/>
      <c r="F5" s="10"/>
      <c r="G5" s="53" t="s">
        <v>157</v>
      </c>
      <c r="H5" s="53"/>
      <c r="I5" s="53"/>
      <c r="J5" s="53"/>
      <c r="K5" s="10"/>
      <c r="L5" s="53" t="s">
        <v>158</v>
      </c>
      <c r="M5" s="53"/>
      <c r="N5" s="53"/>
      <c r="O5" s="53"/>
      <c r="P5" s="10"/>
      <c r="Q5" s="53" t="s">
        <v>159</v>
      </c>
      <c r="R5" s="53"/>
      <c r="S5" s="53"/>
      <c r="T5" s="53"/>
      <c r="U5" s="10"/>
      <c r="V5" s="53" t="s">
        <v>160</v>
      </c>
      <c r="W5" s="53"/>
      <c r="X5" s="53"/>
      <c r="Y5" s="10"/>
      <c r="Z5" s="51" t="s">
        <v>191</v>
      </c>
      <c r="AA5" s="51"/>
      <c r="AB5" s="10"/>
    </row>
    <row r="6" spans="1:28" s="27" customFormat="1" ht="29.25" customHeight="1" x14ac:dyDescent="0.25">
      <c r="A6" s="10"/>
      <c r="B6" s="19"/>
      <c r="C6" s="19"/>
      <c r="D6" s="52" t="s">
        <v>233</v>
      </c>
      <c r="E6" s="52"/>
      <c r="F6" s="10"/>
      <c r="G6" s="26"/>
      <c r="H6" s="26"/>
      <c r="I6" s="26"/>
      <c r="J6" s="29"/>
      <c r="K6" s="10"/>
      <c r="L6" s="26"/>
      <c r="M6" s="26"/>
      <c r="N6" s="26"/>
      <c r="O6" s="29"/>
      <c r="P6" s="10"/>
      <c r="Q6" s="26"/>
      <c r="R6" s="26"/>
      <c r="S6" s="26"/>
      <c r="T6" s="29"/>
      <c r="U6" s="10"/>
      <c r="V6" s="26"/>
      <c r="W6" s="26"/>
      <c r="X6" s="29"/>
      <c r="Y6" s="10"/>
      <c r="Z6" s="52" t="s">
        <v>233</v>
      </c>
      <c r="AA6" s="52"/>
      <c r="AB6" s="10"/>
    </row>
    <row r="7" spans="1:28" ht="60" x14ac:dyDescent="0.25">
      <c r="A7" s="10"/>
      <c r="B7" s="2" t="s">
        <v>1</v>
      </c>
      <c r="C7" s="2" t="s">
        <v>2</v>
      </c>
      <c r="D7" s="3" t="s">
        <v>27</v>
      </c>
      <c r="E7" s="3" t="s">
        <v>28</v>
      </c>
      <c r="F7" s="10"/>
      <c r="G7" s="3" t="s">
        <v>27</v>
      </c>
      <c r="H7" s="33" t="s">
        <v>234</v>
      </c>
      <c r="I7" s="3" t="s">
        <v>28</v>
      </c>
      <c r="J7" s="33" t="s">
        <v>234</v>
      </c>
      <c r="K7" s="10"/>
      <c r="L7" s="3" t="s">
        <v>27</v>
      </c>
      <c r="M7" s="33" t="s">
        <v>232</v>
      </c>
      <c r="N7" s="3" t="s">
        <v>28</v>
      </c>
      <c r="O7" s="33" t="s">
        <v>232</v>
      </c>
      <c r="P7" s="10"/>
      <c r="Q7" s="3" t="s">
        <v>27</v>
      </c>
      <c r="R7" s="33" t="s">
        <v>234</v>
      </c>
      <c r="S7" s="3" t="s">
        <v>28</v>
      </c>
      <c r="T7" s="33" t="s">
        <v>234</v>
      </c>
      <c r="U7" s="10"/>
      <c r="V7" s="3" t="s">
        <v>27</v>
      </c>
      <c r="W7" s="3" t="s">
        <v>28</v>
      </c>
      <c r="X7" s="33" t="s">
        <v>234</v>
      </c>
      <c r="Y7" s="10"/>
      <c r="Z7" s="3" t="s">
        <v>27</v>
      </c>
      <c r="AA7" s="3" t="s">
        <v>28</v>
      </c>
      <c r="AB7" s="10"/>
    </row>
    <row r="8" spans="1:28" x14ac:dyDescent="0.25">
      <c r="A8" s="10"/>
      <c r="B8" s="1">
        <v>1</v>
      </c>
      <c r="C8" s="1" t="s">
        <v>29</v>
      </c>
      <c r="D8" s="41" t="s">
        <v>155</v>
      </c>
      <c r="E8" s="41" t="s">
        <v>155</v>
      </c>
      <c r="F8" s="10"/>
      <c r="G8" s="11">
        <v>6.53</v>
      </c>
      <c r="H8" s="34">
        <f>(-G8*0.05)+G8</f>
        <v>6.2035</v>
      </c>
      <c r="I8" s="11">
        <v>261.25</v>
      </c>
      <c r="J8" s="34">
        <f>(-I8*0.05)+I8</f>
        <v>248.1875</v>
      </c>
      <c r="K8" s="10"/>
      <c r="L8" s="17">
        <v>6.25</v>
      </c>
      <c r="M8" s="34">
        <f>(-L8*0.05)+L8</f>
        <v>5.9375</v>
      </c>
      <c r="N8" s="17">
        <v>50</v>
      </c>
      <c r="O8" s="34">
        <f>(-N8*0.05)+N8</f>
        <v>47.5</v>
      </c>
      <c r="P8" s="10"/>
      <c r="Q8" s="11">
        <v>0.99</v>
      </c>
      <c r="R8" s="34">
        <f t="shared" ref="R8:R39" si="0">(-Q8*0.05)+Q8</f>
        <v>0.9405</v>
      </c>
      <c r="S8" s="11">
        <v>166.25</v>
      </c>
      <c r="T8" s="34">
        <f t="shared" ref="T8:T39" si="1">(-S8*0.05)+S8</f>
        <v>157.9375</v>
      </c>
      <c r="U8" s="10"/>
      <c r="V8" s="11"/>
      <c r="W8" s="11">
        <v>300.2</v>
      </c>
      <c r="X8" s="34">
        <f>(-W8*0.05)+W8</f>
        <v>285.19</v>
      </c>
      <c r="Y8" s="10"/>
      <c r="Z8" s="41">
        <v>4</v>
      </c>
      <c r="AA8" s="41">
        <v>300</v>
      </c>
      <c r="AB8" s="10"/>
    </row>
    <row r="9" spans="1:28" x14ac:dyDescent="0.25">
      <c r="A9" s="10"/>
      <c r="B9" s="1">
        <v>2</v>
      </c>
      <c r="C9" s="1" t="s">
        <v>30</v>
      </c>
      <c r="D9" s="41">
        <v>30</v>
      </c>
      <c r="E9" s="41">
        <v>150</v>
      </c>
      <c r="F9" s="10"/>
      <c r="G9" s="11">
        <v>3.33</v>
      </c>
      <c r="H9" s="34">
        <f>(-G9*0.05)+G9</f>
        <v>3.1635</v>
      </c>
      <c r="I9" s="11">
        <v>133</v>
      </c>
      <c r="J9" s="34">
        <f>(-I9*0.05)+I9</f>
        <v>126.35</v>
      </c>
      <c r="K9" s="10"/>
      <c r="L9" s="17">
        <v>2.75</v>
      </c>
      <c r="M9" s="34">
        <f>(-L9*0.05)+L9</f>
        <v>2.6124999999999998</v>
      </c>
      <c r="N9" s="17">
        <v>154</v>
      </c>
      <c r="O9" s="34">
        <f>(-N9*0.05)+N9</f>
        <v>146.30000000000001</v>
      </c>
      <c r="P9" s="10"/>
      <c r="Q9" s="11">
        <v>0.95</v>
      </c>
      <c r="R9" s="34">
        <f t="shared" si="0"/>
        <v>0.90249999999999997</v>
      </c>
      <c r="S9" s="11">
        <v>156.75</v>
      </c>
      <c r="T9" s="34">
        <f t="shared" si="1"/>
        <v>148.91249999999999</v>
      </c>
      <c r="U9" s="10"/>
      <c r="V9" s="11"/>
      <c r="W9" s="11">
        <v>113.5</v>
      </c>
      <c r="X9" s="34">
        <f>(-W9*0.05)+W9</f>
        <v>107.825</v>
      </c>
      <c r="Y9" s="10"/>
      <c r="Z9" s="41">
        <v>1.1200000000000001</v>
      </c>
      <c r="AA9" s="41">
        <v>170</v>
      </c>
      <c r="AB9" s="10"/>
    </row>
    <row r="10" spans="1:28" x14ac:dyDescent="0.25">
      <c r="A10" s="10"/>
      <c r="B10" s="1">
        <v>3</v>
      </c>
      <c r="C10" s="1" t="s">
        <v>31</v>
      </c>
      <c r="D10" s="41" t="s">
        <v>155</v>
      </c>
      <c r="E10" s="41" t="s">
        <v>155</v>
      </c>
      <c r="F10" s="10"/>
      <c r="G10" s="11">
        <v>11.88</v>
      </c>
      <c r="H10" s="34">
        <f>(-G10*0.05)+G10</f>
        <v>11.286000000000001</v>
      </c>
      <c r="I10" s="11">
        <v>475</v>
      </c>
      <c r="J10" s="34">
        <f>(-I10*0.05)+I10</f>
        <v>451.25</v>
      </c>
      <c r="K10" s="10"/>
      <c r="L10" s="17">
        <v>0.75</v>
      </c>
      <c r="M10" s="34">
        <f>(-L10*0.05)+L10</f>
        <v>0.71250000000000002</v>
      </c>
      <c r="N10" s="17">
        <v>15</v>
      </c>
      <c r="O10" s="34">
        <f>(-N10*0.05)+N10</f>
        <v>14.25</v>
      </c>
      <c r="P10" s="10"/>
      <c r="Q10" s="11">
        <v>0.95</v>
      </c>
      <c r="R10" s="34">
        <f t="shared" si="0"/>
        <v>0.90249999999999997</v>
      </c>
      <c r="S10" s="11">
        <v>38</v>
      </c>
      <c r="T10" s="34">
        <f t="shared" si="1"/>
        <v>36.1</v>
      </c>
      <c r="U10" s="10"/>
      <c r="V10" s="11"/>
      <c r="W10" s="11" t="s">
        <v>155</v>
      </c>
      <c r="X10" s="34"/>
      <c r="Y10" s="10"/>
      <c r="Z10" s="41"/>
      <c r="AA10" s="41"/>
      <c r="AB10" s="10"/>
    </row>
    <row r="11" spans="1:28" x14ac:dyDescent="0.25">
      <c r="A11" s="10"/>
      <c r="B11" s="1">
        <v>4</v>
      </c>
      <c r="C11" s="1" t="s">
        <v>32</v>
      </c>
      <c r="D11" s="41">
        <v>85</v>
      </c>
      <c r="E11" s="41">
        <v>425</v>
      </c>
      <c r="F11" s="10"/>
      <c r="G11" s="11">
        <v>17.809999999999999</v>
      </c>
      <c r="H11" s="34">
        <f>(-G11*0.05)+G11</f>
        <v>16.919499999999999</v>
      </c>
      <c r="I11" s="11">
        <v>712.5</v>
      </c>
      <c r="J11" s="34">
        <f>(-I11*0.05)+I11</f>
        <v>676.875</v>
      </c>
      <c r="K11" s="10"/>
      <c r="L11" s="17">
        <v>6</v>
      </c>
      <c r="M11" s="34">
        <f>(-L11*0.05)+L11</f>
        <v>5.7</v>
      </c>
      <c r="N11" s="17">
        <v>336</v>
      </c>
      <c r="O11" s="34">
        <f>(-N11*0.05)+N11</f>
        <v>319.2</v>
      </c>
      <c r="P11" s="10"/>
      <c r="Q11" s="11">
        <v>4.3499999999999996</v>
      </c>
      <c r="R11" s="34">
        <f t="shared" si="0"/>
        <v>4.1324999999999994</v>
      </c>
      <c r="S11" s="11">
        <v>731.5</v>
      </c>
      <c r="T11" s="34">
        <f t="shared" si="1"/>
        <v>694.92499999999995</v>
      </c>
      <c r="U11" s="10"/>
      <c r="V11" s="11"/>
      <c r="W11" s="11">
        <v>712.5</v>
      </c>
      <c r="X11" s="34">
        <f>(-W11*0.05)+W11</f>
        <v>676.875</v>
      </c>
      <c r="Y11" s="10"/>
      <c r="Z11" s="41">
        <v>4.58</v>
      </c>
      <c r="AA11" s="41">
        <v>770</v>
      </c>
      <c r="AB11" s="10"/>
    </row>
    <row r="12" spans="1:28" x14ac:dyDescent="0.25">
      <c r="A12" s="10"/>
      <c r="B12" s="1">
        <v>5</v>
      </c>
      <c r="C12" s="1" t="s">
        <v>33</v>
      </c>
      <c r="D12" s="41"/>
      <c r="E12" s="41"/>
      <c r="F12" s="10"/>
      <c r="G12" s="11">
        <v>7.71</v>
      </c>
      <c r="H12" s="34">
        <f>(-G12*0.05)+G12</f>
        <v>7.3244999999999996</v>
      </c>
      <c r="I12" s="11">
        <v>308.75</v>
      </c>
      <c r="J12" s="34">
        <f>(-I12*0.05)+I12</f>
        <v>293.3125</v>
      </c>
      <c r="K12" s="10"/>
      <c r="L12" s="17"/>
      <c r="M12" s="35"/>
      <c r="N12" s="17"/>
      <c r="O12" s="35"/>
      <c r="P12" s="10"/>
      <c r="Q12" s="11">
        <v>16.010000000000002</v>
      </c>
      <c r="R12" s="34">
        <f t="shared" si="0"/>
        <v>15.209500000000002</v>
      </c>
      <c r="S12" s="11">
        <v>112.1</v>
      </c>
      <c r="T12" s="34">
        <f t="shared" si="1"/>
        <v>106.49499999999999</v>
      </c>
      <c r="U12" s="10"/>
      <c r="V12" s="11"/>
      <c r="W12" s="11">
        <v>273.60000000000002</v>
      </c>
      <c r="X12" s="34">
        <f>(-W12*0.05)+W12</f>
        <v>259.92</v>
      </c>
      <c r="Y12" s="10"/>
      <c r="Z12" s="41">
        <v>1.45</v>
      </c>
      <c r="AA12" s="41">
        <v>235</v>
      </c>
      <c r="AB12" s="10"/>
    </row>
    <row r="13" spans="1:28" x14ac:dyDescent="0.25">
      <c r="A13" s="10"/>
      <c r="B13" s="1">
        <v>6</v>
      </c>
      <c r="C13" s="1" t="s">
        <v>34</v>
      </c>
      <c r="D13" s="41"/>
      <c r="E13" s="41"/>
      <c r="F13" s="10"/>
      <c r="G13" s="11"/>
      <c r="H13" s="34"/>
      <c r="I13" s="11"/>
      <c r="J13" s="34"/>
      <c r="K13" s="10"/>
      <c r="L13" s="17"/>
      <c r="M13" s="35"/>
      <c r="N13" s="17"/>
      <c r="O13" s="35"/>
      <c r="P13" s="10"/>
      <c r="Q13" s="11">
        <v>1.42</v>
      </c>
      <c r="R13" s="34">
        <f t="shared" si="0"/>
        <v>1.349</v>
      </c>
      <c r="S13" s="11">
        <v>237.5</v>
      </c>
      <c r="T13" s="34">
        <f t="shared" si="1"/>
        <v>225.625</v>
      </c>
      <c r="U13" s="10"/>
      <c r="V13" s="11"/>
      <c r="W13" s="11" t="s">
        <v>155</v>
      </c>
      <c r="X13" s="34"/>
      <c r="Y13" s="10"/>
      <c r="Z13" s="41">
        <v>1.1200000000000001</v>
      </c>
      <c r="AA13" s="41"/>
      <c r="AB13" s="10"/>
    </row>
    <row r="14" spans="1:28" x14ac:dyDescent="0.25">
      <c r="A14" s="10"/>
      <c r="B14" s="1">
        <v>7</v>
      </c>
      <c r="C14" s="1" t="s">
        <v>35</v>
      </c>
      <c r="D14" s="41"/>
      <c r="E14" s="41"/>
      <c r="F14" s="10"/>
      <c r="G14" s="11"/>
      <c r="H14" s="34"/>
      <c r="I14" s="11"/>
      <c r="J14" s="34"/>
      <c r="K14" s="10"/>
      <c r="L14" s="17"/>
      <c r="M14" s="35"/>
      <c r="N14" s="17"/>
      <c r="O14" s="35"/>
      <c r="P14" s="10"/>
      <c r="Q14" s="11">
        <v>2.69</v>
      </c>
      <c r="R14" s="34">
        <f t="shared" si="0"/>
        <v>2.5554999999999999</v>
      </c>
      <c r="S14" s="11">
        <v>451.25</v>
      </c>
      <c r="T14" s="34">
        <f t="shared" si="1"/>
        <v>428.6875</v>
      </c>
      <c r="U14" s="10"/>
      <c r="V14" s="11"/>
      <c r="W14" s="11" t="s">
        <v>155</v>
      </c>
      <c r="X14" s="34"/>
      <c r="Y14" s="10"/>
      <c r="Z14" s="41"/>
      <c r="AA14" s="41"/>
      <c r="AB14" s="10"/>
    </row>
    <row r="15" spans="1:28" x14ac:dyDescent="0.25">
      <c r="A15" s="10"/>
      <c r="B15" s="1">
        <v>8</v>
      </c>
      <c r="C15" s="1" t="s">
        <v>36</v>
      </c>
      <c r="D15" s="41"/>
      <c r="E15" s="41"/>
      <c r="F15" s="10"/>
      <c r="G15" s="11"/>
      <c r="H15" s="34"/>
      <c r="I15" s="11"/>
      <c r="J15" s="34"/>
      <c r="K15" s="10"/>
      <c r="L15" s="17"/>
      <c r="M15" s="35"/>
      <c r="N15" s="17"/>
      <c r="O15" s="35"/>
      <c r="P15" s="10"/>
      <c r="Q15" s="11">
        <v>10.18</v>
      </c>
      <c r="R15" s="34">
        <f t="shared" si="0"/>
        <v>9.6709999999999994</v>
      </c>
      <c r="S15" s="11">
        <v>1710</v>
      </c>
      <c r="T15" s="34">
        <f t="shared" si="1"/>
        <v>1624.5</v>
      </c>
      <c r="U15" s="10"/>
      <c r="V15" s="11"/>
      <c r="W15" s="11" t="s">
        <v>155</v>
      </c>
      <c r="X15" s="34"/>
      <c r="Y15" s="10"/>
      <c r="Z15" s="41">
        <v>22</v>
      </c>
      <c r="AA15" s="41"/>
      <c r="AB15" s="10"/>
    </row>
    <row r="16" spans="1:28" x14ac:dyDescent="0.25">
      <c r="A16" s="10"/>
      <c r="B16" s="1">
        <v>9</v>
      </c>
      <c r="C16" s="1" t="s">
        <v>37</v>
      </c>
      <c r="D16" s="41"/>
      <c r="E16" s="41"/>
      <c r="F16" s="10"/>
      <c r="G16" s="11"/>
      <c r="H16" s="34"/>
      <c r="I16" s="11"/>
      <c r="J16" s="34"/>
      <c r="K16" s="10"/>
      <c r="L16" s="17">
        <v>2</v>
      </c>
      <c r="M16" s="34">
        <f>(-L16*0.05)+L16</f>
        <v>1.9</v>
      </c>
      <c r="N16" s="17">
        <v>65</v>
      </c>
      <c r="O16" s="35">
        <v>61.75</v>
      </c>
      <c r="P16" s="10"/>
      <c r="Q16" s="11">
        <v>0.71</v>
      </c>
      <c r="R16" s="34">
        <f t="shared" si="0"/>
        <v>0.67449999999999999</v>
      </c>
      <c r="S16" s="11">
        <v>118.75</v>
      </c>
      <c r="T16" s="34">
        <f t="shared" si="1"/>
        <v>112.8125</v>
      </c>
      <c r="U16" s="10"/>
      <c r="V16" s="11"/>
      <c r="W16" s="11" t="s">
        <v>155</v>
      </c>
      <c r="X16" s="34"/>
      <c r="Y16" s="10"/>
      <c r="Z16" s="41">
        <v>18</v>
      </c>
      <c r="AA16" s="41"/>
      <c r="AB16" s="10"/>
    </row>
    <row r="17" spans="1:28" x14ac:dyDescent="0.25">
      <c r="A17" s="10"/>
      <c r="B17" s="1">
        <v>10</v>
      </c>
      <c r="C17" s="1" t="s">
        <v>38</v>
      </c>
      <c r="D17" s="41">
        <v>35</v>
      </c>
      <c r="E17" s="41">
        <v>175</v>
      </c>
      <c r="F17" s="10"/>
      <c r="G17" s="11">
        <v>11.28</v>
      </c>
      <c r="H17" s="34">
        <f t="shared" ref="H17:H29" si="2">(-G17*0.05)+G17</f>
        <v>10.715999999999999</v>
      </c>
      <c r="I17" s="11">
        <v>451.25</v>
      </c>
      <c r="J17" s="34">
        <f t="shared" ref="J17:J29" si="3">(-I17*0.05)+I17</f>
        <v>428.6875</v>
      </c>
      <c r="K17" s="10"/>
      <c r="L17" s="17">
        <v>1.5</v>
      </c>
      <c r="M17" s="34">
        <f>(-L17*0.05)+L17</f>
        <v>1.425</v>
      </c>
      <c r="N17" s="17">
        <v>50</v>
      </c>
      <c r="O17" s="35">
        <v>61.75</v>
      </c>
      <c r="P17" s="10"/>
      <c r="Q17" s="11">
        <v>0.71</v>
      </c>
      <c r="R17" s="34">
        <f t="shared" si="0"/>
        <v>0.67449999999999999</v>
      </c>
      <c r="S17" s="11">
        <v>118.75</v>
      </c>
      <c r="T17" s="34">
        <f t="shared" si="1"/>
        <v>112.8125</v>
      </c>
      <c r="U17" s="10"/>
      <c r="V17" s="11"/>
      <c r="W17" s="11">
        <v>209</v>
      </c>
      <c r="X17" s="34">
        <f t="shared" ref="X17:X22" si="4">(-W17*0.05)+W17</f>
        <v>198.55</v>
      </c>
      <c r="Y17" s="10"/>
      <c r="Z17" s="41">
        <v>4</v>
      </c>
      <c r="AA17" s="41">
        <v>330</v>
      </c>
      <c r="AB17" s="10"/>
    </row>
    <row r="18" spans="1:28" x14ac:dyDescent="0.25">
      <c r="A18" s="10"/>
      <c r="B18" s="1">
        <v>11</v>
      </c>
      <c r="C18" s="1" t="s">
        <v>39</v>
      </c>
      <c r="D18" s="41" t="s">
        <v>155</v>
      </c>
      <c r="E18" s="41" t="s">
        <v>155</v>
      </c>
      <c r="F18" s="10"/>
      <c r="G18" s="11">
        <v>11.28</v>
      </c>
      <c r="H18" s="34">
        <f t="shared" si="2"/>
        <v>10.715999999999999</v>
      </c>
      <c r="I18" s="11">
        <v>451.25</v>
      </c>
      <c r="J18" s="34">
        <f t="shared" si="3"/>
        <v>428.6875</v>
      </c>
      <c r="K18" s="10"/>
      <c r="L18" s="17"/>
      <c r="M18" s="35"/>
      <c r="N18" s="17"/>
      <c r="O18" s="35"/>
      <c r="P18" s="10"/>
      <c r="Q18" s="11">
        <v>0.71</v>
      </c>
      <c r="R18" s="34">
        <f t="shared" si="0"/>
        <v>0.67449999999999999</v>
      </c>
      <c r="S18" s="11">
        <v>118.75</v>
      </c>
      <c r="T18" s="34">
        <f t="shared" si="1"/>
        <v>112.8125</v>
      </c>
      <c r="U18" s="10"/>
      <c r="V18" s="11"/>
      <c r="W18" s="11">
        <v>209</v>
      </c>
      <c r="X18" s="34">
        <f t="shared" si="4"/>
        <v>198.55</v>
      </c>
      <c r="Y18" s="10"/>
      <c r="Z18" s="41">
        <v>15</v>
      </c>
      <c r="AA18" s="41"/>
      <c r="AB18" s="10"/>
    </row>
    <row r="19" spans="1:28" x14ac:dyDescent="0.25">
      <c r="A19" s="10"/>
      <c r="B19" s="1">
        <v>12</v>
      </c>
      <c r="C19" s="1" t="s">
        <v>40</v>
      </c>
      <c r="D19" s="41">
        <v>35</v>
      </c>
      <c r="E19" s="41">
        <v>175</v>
      </c>
      <c r="F19" s="10"/>
      <c r="G19" s="11">
        <v>77.19</v>
      </c>
      <c r="H19" s="34">
        <f t="shared" si="2"/>
        <v>73.330500000000001</v>
      </c>
      <c r="I19" s="11">
        <v>3087.5</v>
      </c>
      <c r="J19" s="34">
        <f t="shared" si="3"/>
        <v>2933.125</v>
      </c>
      <c r="K19" s="10"/>
      <c r="L19" s="17">
        <v>9</v>
      </c>
      <c r="M19" s="34">
        <f>(-L19*0.05)+L19</f>
        <v>8.5500000000000007</v>
      </c>
      <c r="N19" s="17">
        <v>350</v>
      </c>
      <c r="O19" s="34">
        <f>(-N19*0.05)+N19</f>
        <v>332.5</v>
      </c>
      <c r="P19" s="10"/>
      <c r="Q19" s="11">
        <v>10.01</v>
      </c>
      <c r="R19" s="34">
        <f t="shared" si="0"/>
        <v>9.5094999999999992</v>
      </c>
      <c r="S19" s="11">
        <v>1681.5</v>
      </c>
      <c r="T19" s="34">
        <f t="shared" si="1"/>
        <v>1597.425</v>
      </c>
      <c r="U19" s="10"/>
      <c r="V19" s="11"/>
      <c r="W19" s="11">
        <v>1254</v>
      </c>
      <c r="X19" s="34">
        <f t="shared" si="4"/>
        <v>1191.3</v>
      </c>
      <c r="Y19" s="10"/>
      <c r="Z19" s="41">
        <v>19</v>
      </c>
      <c r="AA19" s="41">
        <v>1140</v>
      </c>
      <c r="AB19" s="10"/>
    </row>
    <row r="20" spans="1:28" x14ac:dyDescent="0.25">
      <c r="A20" s="10"/>
      <c r="B20" s="1">
        <v>13</v>
      </c>
      <c r="C20" s="1" t="s">
        <v>41</v>
      </c>
      <c r="D20" s="41" t="s">
        <v>155</v>
      </c>
      <c r="E20" s="41" t="s">
        <v>155</v>
      </c>
      <c r="F20" s="10"/>
      <c r="G20" s="11">
        <v>17.809999999999999</v>
      </c>
      <c r="H20" s="34">
        <f t="shared" si="2"/>
        <v>16.919499999999999</v>
      </c>
      <c r="I20" s="11">
        <v>712.5</v>
      </c>
      <c r="J20" s="34">
        <f t="shared" si="3"/>
        <v>676.875</v>
      </c>
      <c r="K20" s="10"/>
      <c r="L20" s="17"/>
      <c r="M20" s="35"/>
      <c r="N20" s="17"/>
      <c r="O20" s="35"/>
      <c r="P20" s="10"/>
      <c r="Q20" s="11">
        <v>2.23</v>
      </c>
      <c r="R20" s="34">
        <f t="shared" si="0"/>
        <v>2.1185</v>
      </c>
      <c r="S20" s="11">
        <v>375.25</v>
      </c>
      <c r="T20" s="34">
        <f t="shared" si="1"/>
        <v>356.48750000000001</v>
      </c>
      <c r="U20" s="10"/>
      <c r="V20" s="11"/>
      <c r="W20" s="11">
        <v>684</v>
      </c>
      <c r="X20" s="34">
        <f t="shared" si="4"/>
        <v>649.79999999999995</v>
      </c>
      <c r="Y20" s="10"/>
      <c r="Z20" s="41"/>
      <c r="AA20" s="41"/>
      <c r="AB20" s="10"/>
    </row>
    <row r="21" spans="1:28" x14ac:dyDescent="0.25">
      <c r="A21" s="10"/>
      <c r="B21" s="1">
        <v>14</v>
      </c>
      <c r="C21" s="1" t="s">
        <v>42</v>
      </c>
      <c r="D21" s="41">
        <v>125</v>
      </c>
      <c r="E21" s="41">
        <v>625</v>
      </c>
      <c r="F21" s="10"/>
      <c r="G21" s="11">
        <v>16.63</v>
      </c>
      <c r="H21" s="34">
        <f t="shared" si="2"/>
        <v>15.798499999999999</v>
      </c>
      <c r="I21" s="11">
        <v>665</v>
      </c>
      <c r="J21" s="34">
        <f t="shared" si="3"/>
        <v>631.75</v>
      </c>
      <c r="K21" s="10"/>
      <c r="L21" s="17">
        <v>2</v>
      </c>
      <c r="M21" s="34">
        <f>(-L21*0.05)+L21</f>
        <v>1.9</v>
      </c>
      <c r="N21" s="17">
        <v>65</v>
      </c>
      <c r="O21" s="34">
        <f>(-N21*0.05)+N21</f>
        <v>61.75</v>
      </c>
      <c r="P21" s="10"/>
      <c r="Q21" s="11">
        <v>4.5199999999999996</v>
      </c>
      <c r="R21" s="34">
        <f t="shared" si="0"/>
        <v>4.2939999999999996</v>
      </c>
      <c r="S21" s="11">
        <v>760</v>
      </c>
      <c r="T21" s="34">
        <f t="shared" si="1"/>
        <v>722</v>
      </c>
      <c r="U21" s="10"/>
      <c r="V21" s="11"/>
      <c r="W21" s="11">
        <v>712.5</v>
      </c>
      <c r="X21" s="34">
        <f t="shared" si="4"/>
        <v>676.875</v>
      </c>
      <c r="Y21" s="10"/>
      <c r="Z21" s="41">
        <v>6.25</v>
      </c>
      <c r="AA21" s="41">
        <v>1000</v>
      </c>
      <c r="AB21" s="10"/>
    </row>
    <row r="22" spans="1:28" x14ac:dyDescent="0.25">
      <c r="A22" s="10"/>
      <c r="B22" s="1">
        <v>15</v>
      </c>
      <c r="C22" s="1" t="s">
        <v>43</v>
      </c>
      <c r="D22" s="41">
        <v>95</v>
      </c>
      <c r="E22" s="41">
        <v>475</v>
      </c>
      <c r="F22" s="10"/>
      <c r="G22" s="11">
        <v>23.15</v>
      </c>
      <c r="H22" s="34">
        <f t="shared" si="2"/>
        <v>21.9925</v>
      </c>
      <c r="I22" s="11">
        <v>926.25</v>
      </c>
      <c r="J22" s="34">
        <f t="shared" si="3"/>
        <v>879.9375</v>
      </c>
      <c r="K22" s="10"/>
      <c r="L22" s="17">
        <v>10</v>
      </c>
      <c r="M22" s="34">
        <f>(-L22*0.05)+L22</f>
        <v>9.5</v>
      </c>
      <c r="N22" s="17">
        <v>485</v>
      </c>
      <c r="O22" s="34">
        <f>(-N22*0.05)+N22</f>
        <v>460.75</v>
      </c>
      <c r="P22" s="10"/>
      <c r="Q22" s="11">
        <v>6.22</v>
      </c>
      <c r="R22" s="34">
        <f t="shared" si="0"/>
        <v>5.9089999999999998</v>
      </c>
      <c r="S22" s="11">
        <v>1045</v>
      </c>
      <c r="T22" s="34">
        <f t="shared" si="1"/>
        <v>992.75</v>
      </c>
      <c r="U22" s="10"/>
      <c r="V22" s="11"/>
      <c r="W22" s="11">
        <v>665</v>
      </c>
      <c r="X22" s="34">
        <f t="shared" si="4"/>
        <v>631.75</v>
      </c>
      <c r="Y22" s="10"/>
      <c r="Z22" s="41"/>
      <c r="AA22" s="41">
        <v>400</v>
      </c>
      <c r="AB22" s="10"/>
    </row>
    <row r="23" spans="1:28" x14ac:dyDescent="0.25">
      <c r="A23" s="10"/>
      <c r="B23" s="1">
        <v>16</v>
      </c>
      <c r="C23" s="1" t="s">
        <v>44</v>
      </c>
      <c r="D23" s="41">
        <v>120</v>
      </c>
      <c r="E23" s="41">
        <v>720</v>
      </c>
      <c r="F23" s="10"/>
      <c r="G23" s="11">
        <v>3.56</v>
      </c>
      <c r="H23" s="34">
        <f t="shared" si="2"/>
        <v>3.3820000000000001</v>
      </c>
      <c r="I23" s="11">
        <v>142.5</v>
      </c>
      <c r="J23" s="34">
        <f t="shared" si="3"/>
        <v>135.375</v>
      </c>
      <c r="K23" s="10"/>
      <c r="L23" s="17">
        <v>1.5</v>
      </c>
      <c r="M23" s="34">
        <f>(-L23*0.05)+L23</f>
        <v>1.425</v>
      </c>
      <c r="N23" s="17">
        <v>50</v>
      </c>
      <c r="O23" s="34">
        <f>(-N23*0.05)+N23</f>
        <v>47.5</v>
      </c>
      <c r="P23" s="10"/>
      <c r="Q23" s="11">
        <v>2.4</v>
      </c>
      <c r="R23" s="34">
        <f t="shared" si="0"/>
        <v>2.2799999999999998</v>
      </c>
      <c r="S23" s="11">
        <v>403.75</v>
      </c>
      <c r="T23" s="34">
        <f t="shared" si="1"/>
        <v>383.5625</v>
      </c>
      <c r="U23" s="10"/>
      <c r="V23" s="11"/>
      <c r="W23" s="11"/>
      <c r="X23" s="34"/>
      <c r="Y23" s="10"/>
      <c r="Z23" s="41">
        <v>6</v>
      </c>
      <c r="AA23" s="41"/>
      <c r="AB23" s="10"/>
    </row>
    <row r="24" spans="1:28" x14ac:dyDescent="0.25">
      <c r="A24" s="10"/>
      <c r="B24" s="1">
        <v>17</v>
      </c>
      <c r="C24" s="1" t="s">
        <v>45</v>
      </c>
      <c r="D24" s="41">
        <v>120</v>
      </c>
      <c r="E24" s="41">
        <v>720</v>
      </c>
      <c r="F24" s="10"/>
      <c r="G24" s="11">
        <v>3.56</v>
      </c>
      <c r="H24" s="34">
        <f t="shared" si="2"/>
        <v>3.3820000000000001</v>
      </c>
      <c r="I24" s="11">
        <v>142.5</v>
      </c>
      <c r="J24" s="34">
        <f t="shared" si="3"/>
        <v>135.375</v>
      </c>
      <c r="K24" s="10"/>
      <c r="L24" s="17"/>
      <c r="M24" s="35"/>
      <c r="N24" s="17"/>
      <c r="O24" s="35"/>
      <c r="P24" s="10"/>
      <c r="Q24" s="11">
        <v>2.4</v>
      </c>
      <c r="R24" s="34">
        <f t="shared" si="0"/>
        <v>2.2799999999999998</v>
      </c>
      <c r="S24" s="11">
        <v>403.75</v>
      </c>
      <c r="T24" s="34">
        <f t="shared" si="1"/>
        <v>383.5625</v>
      </c>
      <c r="U24" s="10"/>
      <c r="V24" s="11"/>
      <c r="W24" s="11"/>
      <c r="X24" s="34"/>
      <c r="Y24" s="10"/>
      <c r="Z24" s="41">
        <v>6</v>
      </c>
      <c r="AA24" s="41"/>
      <c r="AB24" s="10"/>
    </row>
    <row r="25" spans="1:28" x14ac:dyDescent="0.25">
      <c r="A25" s="10"/>
      <c r="B25" s="1">
        <v>18</v>
      </c>
      <c r="C25" s="1" t="s">
        <v>46</v>
      </c>
      <c r="D25" s="41">
        <v>120</v>
      </c>
      <c r="E25" s="41">
        <v>720</v>
      </c>
      <c r="F25" s="10"/>
      <c r="G25" s="11">
        <v>13.06</v>
      </c>
      <c r="H25" s="34">
        <f t="shared" si="2"/>
        <v>12.407</v>
      </c>
      <c r="I25" s="11">
        <v>522.5</v>
      </c>
      <c r="J25" s="34">
        <f t="shared" si="3"/>
        <v>496.375</v>
      </c>
      <c r="K25" s="10"/>
      <c r="L25" s="17"/>
      <c r="M25" s="35"/>
      <c r="N25" s="17"/>
      <c r="O25" s="35"/>
      <c r="P25" s="10"/>
      <c r="Q25" s="11">
        <v>3.25</v>
      </c>
      <c r="R25" s="34">
        <f t="shared" si="0"/>
        <v>3.0874999999999999</v>
      </c>
      <c r="S25" s="11">
        <v>546.25</v>
      </c>
      <c r="T25" s="34">
        <f t="shared" si="1"/>
        <v>518.9375</v>
      </c>
      <c r="U25" s="10"/>
      <c r="V25" s="11"/>
      <c r="W25" s="11"/>
      <c r="X25" s="34"/>
      <c r="Y25" s="10"/>
      <c r="Z25" s="41">
        <v>14</v>
      </c>
      <c r="AA25" s="41"/>
      <c r="AB25" s="10"/>
    </row>
    <row r="26" spans="1:28" x14ac:dyDescent="0.25">
      <c r="A26" s="10"/>
      <c r="B26" s="1">
        <v>19</v>
      </c>
      <c r="C26" s="1" t="s">
        <v>47</v>
      </c>
      <c r="D26" s="41">
        <v>120</v>
      </c>
      <c r="E26" s="41">
        <v>720</v>
      </c>
      <c r="F26" s="10"/>
      <c r="G26" s="11">
        <v>11.88</v>
      </c>
      <c r="H26" s="34">
        <f t="shared" si="2"/>
        <v>11.286000000000001</v>
      </c>
      <c r="I26" s="11">
        <v>475</v>
      </c>
      <c r="J26" s="34">
        <f t="shared" si="3"/>
        <v>451.25</v>
      </c>
      <c r="K26" s="10"/>
      <c r="L26" s="17">
        <v>1.5</v>
      </c>
      <c r="M26" s="34">
        <f>(-L26*0.05)+L26</f>
        <v>1.425</v>
      </c>
      <c r="N26" s="17">
        <v>50</v>
      </c>
      <c r="O26" s="34">
        <f>(-N26*0.05)+N26</f>
        <v>47.5</v>
      </c>
      <c r="P26" s="10"/>
      <c r="Q26" s="11">
        <v>3.25</v>
      </c>
      <c r="R26" s="34">
        <f t="shared" si="0"/>
        <v>3.0874999999999999</v>
      </c>
      <c r="S26" s="11">
        <v>546.25</v>
      </c>
      <c r="T26" s="34">
        <f t="shared" si="1"/>
        <v>518.9375</v>
      </c>
      <c r="U26" s="10"/>
      <c r="V26" s="11"/>
      <c r="W26" s="11"/>
      <c r="X26" s="34"/>
      <c r="Y26" s="10"/>
      <c r="Z26" s="41">
        <v>14</v>
      </c>
      <c r="AA26" s="41"/>
      <c r="AB26" s="10"/>
    </row>
    <row r="27" spans="1:28" x14ac:dyDescent="0.25">
      <c r="A27" s="10"/>
      <c r="B27" s="1">
        <v>20</v>
      </c>
      <c r="C27" s="1" t="s">
        <v>48</v>
      </c>
      <c r="D27" s="41">
        <v>55</v>
      </c>
      <c r="E27" s="41">
        <v>275</v>
      </c>
      <c r="F27" s="10"/>
      <c r="G27" s="11">
        <v>5.94</v>
      </c>
      <c r="H27" s="34">
        <f t="shared" si="2"/>
        <v>5.6430000000000007</v>
      </c>
      <c r="I27" s="11">
        <v>237.5</v>
      </c>
      <c r="J27" s="34">
        <f t="shared" si="3"/>
        <v>225.625</v>
      </c>
      <c r="K27" s="10"/>
      <c r="L27" s="17"/>
      <c r="M27" s="35"/>
      <c r="N27" s="17"/>
      <c r="O27" s="35"/>
      <c r="P27" s="10"/>
      <c r="Q27" s="11">
        <v>1.83</v>
      </c>
      <c r="R27" s="34">
        <f t="shared" si="0"/>
        <v>1.7385000000000002</v>
      </c>
      <c r="S27" s="11">
        <v>308.75</v>
      </c>
      <c r="T27" s="34">
        <f t="shared" si="1"/>
        <v>293.3125</v>
      </c>
      <c r="U27" s="10"/>
      <c r="V27" s="11"/>
      <c r="W27" s="11">
        <v>437</v>
      </c>
      <c r="X27" s="34">
        <f>(-W27*0.05)+W27</f>
        <v>415.15</v>
      </c>
      <c r="Y27" s="10"/>
      <c r="Z27" s="41"/>
      <c r="AA27" s="41"/>
      <c r="AB27" s="10"/>
    </row>
    <row r="28" spans="1:28" x14ac:dyDescent="0.25">
      <c r="A28" s="10"/>
      <c r="B28" s="1">
        <v>21</v>
      </c>
      <c r="C28" s="1" t="s">
        <v>49</v>
      </c>
      <c r="D28" s="41">
        <v>75</v>
      </c>
      <c r="E28" s="41">
        <v>375</v>
      </c>
      <c r="F28" s="10"/>
      <c r="G28" s="11">
        <v>11.88</v>
      </c>
      <c r="H28" s="34">
        <f t="shared" si="2"/>
        <v>11.286000000000001</v>
      </c>
      <c r="I28" s="11">
        <v>475</v>
      </c>
      <c r="J28" s="34">
        <f t="shared" si="3"/>
        <v>451.25</v>
      </c>
      <c r="K28" s="10"/>
      <c r="L28" s="17"/>
      <c r="M28" s="35"/>
      <c r="N28" s="17"/>
      <c r="O28" s="35"/>
      <c r="P28" s="10"/>
      <c r="Q28" s="11">
        <v>6.22</v>
      </c>
      <c r="R28" s="34">
        <f t="shared" si="0"/>
        <v>5.9089999999999998</v>
      </c>
      <c r="S28" s="11">
        <v>1045</v>
      </c>
      <c r="T28" s="34">
        <f t="shared" si="1"/>
        <v>992.75</v>
      </c>
      <c r="U28" s="10"/>
      <c r="V28" s="11"/>
      <c r="W28" s="11">
        <v>798</v>
      </c>
      <c r="X28" s="34">
        <f>(-W28*0.05)+W28</f>
        <v>758.1</v>
      </c>
      <c r="Y28" s="10"/>
      <c r="Z28" s="41">
        <v>6.75</v>
      </c>
      <c r="AA28" s="41">
        <v>1000</v>
      </c>
      <c r="AB28" s="10"/>
    </row>
    <row r="29" spans="1:28" x14ac:dyDescent="0.25">
      <c r="A29" s="10"/>
      <c r="B29" s="1">
        <v>22</v>
      </c>
      <c r="C29" s="1" t="s">
        <v>50</v>
      </c>
      <c r="D29" s="41"/>
      <c r="E29" s="41"/>
      <c r="F29" s="10"/>
      <c r="G29" s="11">
        <v>3.56</v>
      </c>
      <c r="H29" s="34">
        <f t="shared" si="2"/>
        <v>3.3820000000000001</v>
      </c>
      <c r="I29" s="11">
        <v>142.5</v>
      </c>
      <c r="J29" s="34">
        <f t="shared" si="3"/>
        <v>135.375</v>
      </c>
      <c r="K29" s="10"/>
      <c r="L29" s="17"/>
      <c r="M29" s="35"/>
      <c r="N29" s="17"/>
      <c r="O29" s="35"/>
      <c r="P29" s="10"/>
      <c r="Q29" s="11">
        <v>3.39</v>
      </c>
      <c r="R29" s="34">
        <f t="shared" si="0"/>
        <v>3.2204999999999999</v>
      </c>
      <c r="S29" s="11">
        <v>570</v>
      </c>
      <c r="T29" s="34">
        <f t="shared" si="1"/>
        <v>541.5</v>
      </c>
      <c r="U29" s="10"/>
      <c r="V29" s="11"/>
      <c r="W29" s="11"/>
      <c r="X29" s="34"/>
      <c r="Y29" s="10"/>
      <c r="Z29" s="41">
        <v>5</v>
      </c>
      <c r="AA29" s="41"/>
      <c r="AB29" s="10"/>
    </row>
    <row r="30" spans="1:28" x14ac:dyDescent="0.25">
      <c r="A30" s="10"/>
      <c r="B30" s="1">
        <v>23</v>
      </c>
      <c r="C30" s="1" t="s">
        <v>51</v>
      </c>
      <c r="D30" s="41"/>
      <c r="E30" s="41"/>
      <c r="F30" s="10"/>
      <c r="G30" s="11"/>
      <c r="H30" s="34"/>
      <c r="I30" s="11"/>
      <c r="J30" s="34"/>
      <c r="K30" s="10"/>
      <c r="L30" s="17"/>
      <c r="M30" s="35"/>
      <c r="N30" s="17"/>
      <c r="O30" s="35"/>
      <c r="P30" s="10"/>
      <c r="Q30" s="11">
        <v>8.48</v>
      </c>
      <c r="R30" s="34">
        <f t="shared" si="0"/>
        <v>8.0560000000000009</v>
      </c>
      <c r="S30" s="11">
        <v>1425</v>
      </c>
      <c r="T30" s="34">
        <f t="shared" si="1"/>
        <v>1353.75</v>
      </c>
      <c r="U30" s="10"/>
      <c r="V30" s="11"/>
      <c r="W30" s="11"/>
      <c r="X30" s="34"/>
      <c r="Y30" s="10"/>
      <c r="Z30" s="41">
        <v>10</v>
      </c>
      <c r="AA30" s="41">
        <v>350</v>
      </c>
      <c r="AB30" s="10"/>
    </row>
    <row r="31" spans="1:28" x14ac:dyDescent="0.25">
      <c r="A31" s="10"/>
      <c r="B31" s="1">
        <v>24</v>
      </c>
      <c r="C31" s="1" t="s">
        <v>52</v>
      </c>
      <c r="D31" s="41"/>
      <c r="E31" s="41"/>
      <c r="F31" s="10"/>
      <c r="G31" s="11"/>
      <c r="H31" s="34"/>
      <c r="I31" s="11"/>
      <c r="J31" s="34"/>
      <c r="K31" s="10"/>
      <c r="L31" s="17"/>
      <c r="M31" s="35"/>
      <c r="N31" s="17"/>
      <c r="O31" s="35"/>
      <c r="P31" s="10"/>
      <c r="Q31" s="11">
        <v>0.95</v>
      </c>
      <c r="R31" s="34">
        <f t="shared" si="0"/>
        <v>0.90249999999999997</v>
      </c>
      <c r="S31" s="11">
        <v>71.25</v>
      </c>
      <c r="T31" s="34">
        <f t="shared" si="1"/>
        <v>67.6875</v>
      </c>
      <c r="U31" s="10"/>
      <c r="V31" s="11"/>
      <c r="W31" s="11">
        <v>113.05</v>
      </c>
      <c r="X31" s="34">
        <f>(-W31*0.05)+W31</f>
        <v>107.39749999999999</v>
      </c>
      <c r="Y31" s="10"/>
      <c r="Z31" s="41">
        <v>2</v>
      </c>
      <c r="AA31" s="41"/>
      <c r="AB31" s="10"/>
    </row>
    <row r="32" spans="1:28" x14ac:dyDescent="0.25">
      <c r="A32" s="10"/>
      <c r="B32" s="1">
        <v>25</v>
      </c>
      <c r="C32" s="1" t="s">
        <v>53</v>
      </c>
      <c r="D32" s="41">
        <v>75</v>
      </c>
      <c r="E32" s="41">
        <v>375</v>
      </c>
      <c r="F32" s="10"/>
      <c r="G32" s="11">
        <v>5.32</v>
      </c>
      <c r="H32" s="34">
        <f t="shared" ref="H32:H38" si="5">(-G32*0.05)+G32</f>
        <v>5.0540000000000003</v>
      </c>
      <c r="I32" s="11">
        <v>213.75</v>
      </c>
      <c r="J32" s="34">
        <f t="shared" ref="J32:J38" si="6">(-I32*0.05)+I32</f>
        <v>203.0625</v>
      </c>
      <c r="K32" s="10"/>
      <c r="L32" s="17"/>
      <c r="M32" s="35"/>
      <c r="N32" s="17"/>
      <c r="O32" s="35"/>
      <c r="P32" s="10"/>
      <c r="Q32" s="11">
        <v>1.56</v>
      </c>
      <c r="R32" s="34">
        <f t="shared" si="0"/>
        <v>1.482</v>
      </c>
      <c r="S32" s="11">
        <v>261.25</v>
      </c>
      <c r="T32" s="34">
        <f t="shared" si="1"/>
        <v>248.1875</v>
      </c>
      <c r="U32" s="10"/>
      <c r="V32" s="11"/>
      <c r="W32" s="11" t="s">
        <v>155</v>
      </c>
      <c r="X32" s="34"/>
      <c r="Y32" s="10"/>
      <c r="Z32" s="41"/>
      <c r="AA32" s="41"/>
      <c r="AB32" s="10"/>
    </row>
    <row r="33" spans="1:28" x14ac:dyDescent="0.25">
      <c r="A33" s="10"/>
      <c r="B33" s="1">
        <v>26</v>
      </c>
      <c r="C33" s="1" t="s">
        <v>54</v>
      </c>
      <c r="D33" s="41">
        <v>75</v>
      </c>
      <c r="E33" s="41">
        <v>375</v>
      </c>
      <c r="F33" s="10"/>
      <c r="G33" s="11">
        <v>8.9</v>
      </c>
      <c r="H33" s="34">
        <f t="shared" si="5"/>
        <v>8.4550000000000001</v>
      </c>
      <c r="I33" s="11">
        <v>356.25</v>
      </c>
      <c r="J33" s="34">
        <f t="shared" si="6"/>
        <v>338.4375</v>
      </c>
      <c r="K33" s="10"/>
      <c r="L33" s="17"/>
      <c r="M33" s="35"/>
      <c r="N33" s="17"/>
      <c r="O33" s="35"/>
      <c r="P33" s="10"/>
      <c r="Q33" s="11">
        <v>1.83</v>
      </c>
      <c r="R33" s="34">
        <f t="shared" si="0"/>
        <v>1.7385000000000002</v>
      </c>
      <c r="S33" s="11">
        <v>308.75</v>
      </c>
      <c r="T33" s="34">
        <f t="shared" si="1"/>
        <v>293.3125</v>
      </c>
      <c r="U33" s="10"/>
      <c r="V33" s="11"/>
      <c r="W33" s="11">
        <v>437</v>
      </c>
      <c r="X33" s="34">
        <f>(-W33*0.05)+W33</f>
        <v>415.15</v>
      </c>
      <c r="Y33" s="10"/>
      <c r="Z33" s="41">
        <v>14</v>
      </c>
      <c r="AA33" s="41"/>
      <c r="AB33" s="10"/>
    </row>
    <row r="34" spans="1:28" x14ac:dyDescent="0.25">
      <c r="A34" s="10"/>
      <c r="B34" s="1">
        <v>27</v>
      </c>
      <c r="C34" s="1" t="s">
        <v>55</v>
      </c>
      <c r="D34" s="41">
        <v>25</v>
      </c>
      <c r="E34" s="41">
        <v>125</v>
      </c>
      <c r="F34" s="10"/>
      <c r="G34" s="11">
        <v>5.94</v>
      </c>
      <c r="H34" s="34">
        <f t="shared" si="5"/>
        <v>5.6430000000000007</v>
      </c>
      <c r="I34" s="11">
        <v>237.5</v>
      </c>
      <c r="J34" s="34">
        <f t="shared" si="6"/>
        <v>225.625</v>
      </c>
      <c r="K34" s="10"/>
      <c r="L34" s="17">
        <v>1.25</v>
      </c>
      <c r="M34" s="34">
        <f>(-L34*0.05)+L34</f>
        <v>1.1875</v>
      </c>
      <c r="N34" s="17">
        <v>40</v>
      </c>
      <c r="O34" s="34">
        <f>(-N34*0.05)+N34</f>
        <v>38</v>
      </c>
      <c r="P34" s="10"/>
      <c r="Q34" s="11">
        <v>1.98</v>
      </c>
      <c r="R34" s="34">
        <f t="shared" si="0"/>
        <v>1.881</v>
      </c>
      <c r="S34" s="11">
        <v>332.5</v>
      </c>
      <c r="T34" s="34">
        <f t="shared" si="1"/>
        <v>315.875</v>
      </c>
      <c r="U34" s="10"/>
      <c r="V34" s="11"/>
      <c r="W34" s="11" t="s">
        <v>155</v>
      </c>
      <c r="X34" s="34"/>
      <c r="Y34" s="10"/>
      <c r="Z34" s="41"/>
      <c r="AA34" s="41"/>
      <c r="AB34" s="10"/>
    </row>
    <row r="35" spans="1:28" x14ac:dyDescent="0.25">
      <c r="A35" s="10"/>
      <c r="B35" s="1">
        <v>28</v>
      </c>
      <c r="C35" s="1" t="s">
        <v>56</v>
      </c>
      <c r="D35" s="41">
        <v>95</v>
      </c>
      <c r="E35" s="41">
        <v>475</v>
      </c>
      <c r="F35" s="10"/>
      <c r="G35" s="11">
        <v>8.9</v>
      </c>
      <c r="H35" s="34">
        <f t="shared" si="5"/>
        <v>8.4550000000000001</v>
      </c>
      <c r="I35" s="11">
        <v>356.25</v>
      </c>
      <c r="J35" s="34">
        <f t="shared" si="6"/>
        <v>338.4375</v>
      </c>
      <c r="K35" s="10"/>
      <c r="L35" s="17">
        <v>2</v>
      </c>
      <c r="M35" s="34">
        <f>(-L35*0.05)+L35</f>
        <v>1.9</v>
      </c>
      <c r="N35" s="17">
        <v>65</v>
      </c>
      <c r="O35" s="34">
        <f>(-N35*0.05)+N35</f>
        <v>61.75</v>
      </c>
      <c r="P35" s="10"/>
      <c r="Q35" s="11">
        <v>4.5199999999999996</v>
      </c>
      <c r="R35" s="34">
        <f t="shared" si="0"/>
        <v>4.2939999999999996</v>
      </c>
      <c r="S35" s="11">
        <v>760</v>
      </c>
      <c r="T35" s="34">
        <f t="shared" si="1"/>
        <v>722</v>
      </c>
      <c r="U35" s="10"/>
      <c r="V35" s="11"/>
      <c r="W35" s="11">
        <v>712.5</v>
      </c>
      <c r="X35" s="34">
        <f>(-W35*0.05)+W35</f>
        <v>676.875</v>
      </c>
      <c r="Y35" s="10"/>
      <c r="Z35" s="41">
        <v>4.58</v>
      </c>
      <c r="AA35" s="41">
        <v>700</v>
      </c>
      <c r="AB35" s="10"/>
    </row>
    <row r="36" spans="1:28" x14ac:dyDescent="0.25">
      <c r="A36" s="10"/>
      <c r="B36" s="1">
        <v>29</v>
      </c>
      <c r="C36" s="1" t="s">
        <v>57</v>
      </c>
      <c r="D36" s="41">
        <v>125</v>
      </c>
      <c r="E36" s="41">
        <v>625</v>
      </c>
      <c r="F36" s="10"/>
      <c r="G36" s="11">
        <v>14.84</v>
      </c>
      <c r="H36" s="34">
        <f t="shared" si="5"/>
        <v>14.097999999999999</v>
      </c>
      <c r="I36" s="11">
        <v>593.75</v>
      </c>
      <c r="J36" s="34">
        <f t="shared" si="6"/>
        <v>564.0625</v>
      </c>
      <c r="K36" s="10"/>
      <c r="L36" s="17">
        <v>7.5</v>
      </c>
      <c r="M36" s="34">
        <f>(-L36*0.05)+L36</f>
        <v>7.125</v>
      </c>
      <c r="N36" s="17">
        <v>320</v>
      </c>
      <c r="O36" s="34">
        <f>(-N36*0.05)+N36</f>
        <v>304</v>
      </c>
      <c r="P36" s="10"/>
      <c r="Q36" s="11">
        <v>2.14</v>
      </c>
      <c r="R36" s="34">
        <f t="shared" si="0"/>
        <v>2.0329999999999999</v>
      </c>
      <c r="S36" s="11">
        <v>380</v>
      </c>
      <c r="T36" s="34">
        <f t="shared" si="1"/>
        <v>361</v>
      </c>
      <c r="U36" s="10"/>
      <c r="V36" s="11"/>
      <c r="W36" s="11">
        <v>437</v>
      </c>
      <c r="X36" s="34">
        <f>(-W36*0.05)+W36</f>
        <v>415.15</v>
      </c>
      <c r="Y36" s="10"/>
      <c r="Z36" s="41">
        <v>9</v>
      </c>
      <c r="AA36" s="41">
        <v>875</v>
      </c>
      <c r="AB36" s="10"/>
    </row>
    <row r="37" spans="1:28" x14ac:dyDescent="0.25">
      <c r="A37" s="10"/>
      <c r="B37" s="1">
        <v>30</v>
      </c>
      <c r="C37" s="1" t="s">
        <v>58</v>
      </c>
      <c r="D37" s="41">
        <v>125</v>
      </c>
      <c r="E37" s="41">
        <v>625</v>
      </c>
      <c r="F37" s="10"/>
      <c r="G37" s="11">
        <v>20.78</v>
      </c>
      <c r="H37" s="34">
        <f t="shared" si="5"/>
        <v>19.741</v>
      </c>
      <c r="I37" s="11">
        <v>831.25</v>
      </c>
      <c r="J37" s="34">
        <f t="shared" si="6"/>
        <v>789.6875</v>
      </c>
      <c r="K37" s="10"/>
      <c r="L37" s="17"/>
      <c r="M37" s="35"/>
      <c r="N37" s="17"/>
      <c r="O37" s="35"/>
      <c r="P37" s="10"/>
      <c r="Q37" s="11">
        <v>3.39</v>
      </c>
      <c r="R37" s="34">
        <f t="shared" si="0"/>
        <v>3.2204999999999999</v>
      </c>
      <c r="S37" s="11">
        <v>570</v>
      </c>
      <c r="T37" s="34">
        <f t="shared" si="1"/>
        <v>541.5</v>
      </c>
      <c r="U37" s="10"/>
      <c r="V37" s="11"/>
      <c r="W37" s="11">
        <v>874</v>
      </c>
      <c r="X37" s="34">
        <f>(-W37*0.05)+W37</f>
        <v>830.3</v>
      </c>
      <c r="Y37" s="10"/>
      <c r="Z37" s="41"/>
      <c r="AA37" s="41">
        <v>1750</v>
      </c>
      <c r="AB37" s="10"/>
    </row>
    <row r="38" spans="1:28" x14ac:dyDescent="0.25">
      <c r="A38" s="10"/>
      <c r="B38" s="1">
        <v>31</v>
      </c>
      <c r="C38" s="1" t="s">
        <v>59</v>
      </c>
      <c r="D38" s="41">
        <v>15</v>
      </c>
      <c r="E38" s="41">
        <v>75</v>
      </c>
      <c r="F38" s="10"/>
      <c r="G38" s="11">
        <v>2.38</v>
      </c>
      <c r="H38" s="34">
        <f t="shared" si="5"/>
        <v>2.2610000000000001</v>
      </c>
      <c r="I38" s="11">
        <v>95</v>
      </c>
      <c r="J38" s="34">
        <f t="shared" si="6"/>
        <v>90.25</v>
      </c>
      <c r="K38" s="10"/>
      <c r="L38" s="17"/>
      <c r="M38" s="35"/>
      <c r="N38" s="17"/>
      <c r="O38" s="35"/>
      <c r="P38" s="10"/>
      <c r="Q38" s="11">
        <v>1.07</v>
      </c>
      <c r="R38" s="34">
        <f t="shared" si="0"/>
        <v>1.0165</v>
      </c>
      <c r="S38" s="11">
        <v>180.5</v>
      </c>
      <c r="T38" s="34">
        <f t="shared" si="1"/>
        <v>171.47499999999999</v>
      </c>
      <c r="U38" s="10"/>
      <c r="V38" s="11"/>
      <c r="W38" s="11"/>
      <c r="X38" s="34"/>
      <c r="Y38" s="10"/>
      <c r="Z38" s="41"/>
      <c r="AA38" s="41"/>
      <c r="AB38" s="10"/>
    </row>
    <row r="39" spans="1:28" x14ac:dyDescent="0.25">
      <c r="A39" s="10"/>
      <c r="B39" s="1">
        <v>32</v>
      </c>
      <c r="C39" s="1" t="s">
        <v>60</v>
      </c>
      <c r="D39" s="41"/>
      <c r="E39" s="41"/>
      <c r="F39" s="10"/>
      <c r="G39" s="11"/>
      <c r="H39" s="34"/>
      <c r="I39" s="11"/>
      <c r="J39" s="34"/>
      <c r="K39" s="10"/>
      <c r="L39" s="17"/>
      <c r="M39" s="35"/>
      <c r="N39" s="17"/>
      <c r="O39" s="35"/>
      <c r="P39" s="10"/>
      <c r="Q39" s="11">
        <v>22.62</v>
      </c>
      <c r="R39" s="34">
        <f t="shared" si="0"/>
        <v>21.489000000000001</v>
      </c>
      <c r="S39" s="11">
        <v>3800</v>
      </c>
      <c r="T39" s="34">
        <f t="shared" si="1"/>
        <v>3610</v>
      </c>
      <c r="U39" s="10"/>
      <c r="V39" s="11"/>
      <c r="W39" s="11"/>
      <c r="X39" s="34"/>
      <c r="Y39" s="10"/>
      <c r="Z39" s="41"/>
      <c r="AA39" s="41"/>
      <c r="AB39" s="10"/>
    </row>
    <row r="40" spans="1:28" x14ac:dyDescent="0.25">
      <c r="A40" s="10"/>
      <c r="B40" s="1">
        <v>33</v>
      </c>
      <c r="C40" s="1" t="s">
        <v>61</v>
      </c>
      <c r="D40" s="41"/>
      <c r="E40" s="41"/>
      <c r="F40" s="10"/>
      <c r="G40" s="11"/>
      <c r="H40" s="34"/>
      <c r="I40" s="11"/>
      <c r="J40" s="34"/>
      <c r="K40" s="10"/>
      <c r="L40" s="17"/>
      <c r="M40" s="35"/>
      <c r="N40" s="17"/>
      <c r="O40" s="35"/>
      <c r="P40" s="10"/>
      <c r="Q40" s="11">
        <v>23.75</v>
      </c>
      <c r="R40" s="34">
        <f t="shared" ref="R40:R61" si="7">(-Q40*0.05)+Q40</f>
        <v>22.5625</v>
      </c>
      <c r="S40" s="11">
        <v>3990</v>
      </c>
      <c r="T40" s="34">
        <f t="shared" ref="T40:T61" si="8">(-S40*0.05)+S40</f>
        <v>3790.5</v>
      </c>
      <c r="U40" s="10"/>
      <c r="V40" s="11"/>
      <c r="W40" s="11"/>
      <c r="X40" s="34"/>
      <c r="Y40" s="10"/>
      <c r="Z40" s="41"/>
      <c r="AA40" s="41"/>
      <c r="AB40" s="10"/>
    </row>
    <row r="41" spans="1:28" x14ac:dyDescent="0.25">
      <c r="A41" s="10"/>
      <c r="B41" s="1">
        <v>34</v>
      </c>
      <c r="C41" s="1" t="s">
        <v>62</v>
      </c>
      <c r="D41" s="41"/>
      <c r="E41" s="41"/>
      <c r="F41" s="10"/>
      <c r="G41" s="11"/>
      <c r="H41" s="34"/>
      <c r="I41" s="11"/>
      <c r="J41" s="34"/>
      <c r="K41" s="10"/>
      <c r="L41" s="17"/>
      <c r="M41" s="35"/>
      <c r="N41" s="17"/>
      <c r="O41" s="35"/>
      <c r="P41" s="10"/>
      <c r="Q41" s="11">
        <v>23.75</v>
      </c>
      <c r="R41" s="34">
        <f t="shared" si="7"/>
        <v>22.5625</v>
      </c>
      <c r="S41" s="11">
        <v>3990</v>
      </c>
      <c r="T41" s="34">
        <f t="shared" si="8"/>
        <v>3790.5</v>
      </c>
      <c r="U41" s="10"/>
      <c r="V41" s="11"/>
      <c r="W41" s="11"/>
      <c r="X41" s="34"/>
      <c r="Y41" s="10"/>
      <c r="Z41" s="41"/>
      <c r="AA41" s="41">
        <v>950</v>
      </c>
      <c r="AB41" s="10"/>
    </row>
    <row r="42" spans="1:28" x14ac:dyDescent="0.25">
      <c r="A42" s="10"/>
      <c r="B42" s="1">
        <v>35</v>
      </c>
      <c r="C42" s="1" t="s">
        <v>63</v>
      </c>
      <c r="D42" s="41">
        <v>85</v>
      </c>
      <c r="E42" s="41">
        <v>425</v>
      </c>
      <c r="F42" s="10"/>
      <c r="G42" s="11">
        <v>83.13</v>
      </c>
      <c r="H42" s="34">
        <f t="shared" ref="H42:H57" si="9">(-G42*0.05)+G42</f>
        <v>78.973500000000001</v>
      </c>
      <c r="I42" s="11">
        <v>3325</v>
      </c>
      <c r="J42" s="34">
        <f t="shared" ref="J42:J57" si="10">(-I42*0.05)+I42</f>
        <v>3158.75</v>
      </c>
      <c r="K42" s="10"/>
      <c r="L42" s="17"/>
      <c r="M42" s="35"/>
      <c r="N42" s="17"/>
      <c r="O42" s="35"/>
      <c r="P42" s="10"/>
      <c r="Q42" s="11">
        <v>2.5499999999999998</v>
      </c>
      <c r="R42" s="34">
        <f t="shared" si="7"/>
        <v>2.4224999999999999</v>
      </c>
      <c r="S42" s="11">
        <v>427.5</v>
      </c>
      <c r="T42" s="34">
        <f t="shared" si="8"/>
        <v>406.125</v>
      </c>
      <c r="U42" s="10"/>
      <c r="V42" s="11"/>
      <c r="W42" s="11">
        <v>570</v>
      </c>
      <c r="X42" s="34">
        <f>(-W42*0.05)+W42</f>
        <v>541.5</v>
      </c>
      <c r="Y42" s="10"/>
      <c r="Z42" s="41">
        <v>125</v>
      </c>
      <c r="AA42" s="41">
        <v>950</v>
      </c>
      <c r="AB42" s="10"/>
    </row>
    <row r="43" spans="1:28" x14ac:dyDescent="0.25">
      <c r="A43" s="10"/>
      <c r="B43" s="1">
        <v>36</v>
      </c>
      <c r="C43" s="1" t="s">
        <v>64</v>
      </c>
      <c r="D43" s="41">
        <v>17.5</v>
      </c>
      <c r="E43" s="41">
        <v>82.5</v>
      </c>
      <c r="F43" s="10"/>
      <c r="G43" s="11">
        <v>5.94</v>
      </c>
      <c r="H43" s="34">
        <f t="shared" si="9"/>
        <v>5.6430000000000007</v>
      </c>
      <c r="I43" s="11">
        <v>237.5</v>
      </c>
      <c r="J43" s="34">
        <f t="shared" si="10"/>
        <v>225.625</v>
      </c>
      <c r="K43" s="10"/>
      <c r="L43" s="17">
        <v>0</v>
      </c>
      <c r="M43" s="34">
        <f>(-L43*0.05)+L43</f>
        <v>0</v>
      </c>
      <c r="N43" s="17">
        <v>0</v>
      </c>
      <c r="O43" s="34">
        <f>(-N43*0.05)+N43</f>
        <v>0</v>
      </c>
      <c r="P43" s="10"/>
      <c r="Q43" s="11">
        <v>0.95</v>
      </c>
      <c r="R43" s="34">
        <f t="shared" si="7"/>
        <v>0.90249999999999997</v>
      </c>
      <c r="S43" s="11">
        <v>37.049999999999997</v>
      </c>
      <c r="T43" s="34">
        <f t="shared" si="8"/>
        <v>35.197499999999998</v>
      </c>
      <c r="U43" s="10"/>
      <c r="V43" s="11"/>
      <c r="W43" s="11" t="s">
        <v>155</v>
      </c>
      <c r="X43" s="34"/>
      <c r="Y43" s="10"/>
      <c r="Z43" s="41">
        <v>0.33</v>
      </c>
      <c r="AA43" s="41">
        <v>510</v>
      </c>
      <c r="AB43" s="10"/>
    </row>
    <row r="44" spans="1:28" x14ac:dyDescent="0.25">
      <c r="A44" s="10"/>
      <c r="B44" s="1">
        <v>37</v>
      </c>
      <c r="C44" s="1" t="s">
        <v>65</v>
      </c>
      <c r="D44" s="41">
        <v>125</v>
      </c>
      <c r="E44" s="41">
        <v>625</v>
      </c>
      <c r="F44" s="10"/>
      <c r="G44" s="11">
        <v>11.28</v>
      </c>
      <c r="H44" s="34">
        <f t="shared" si="9"/>
        <v>10.715999999999999</v>
      </c>
      <c r="I44" s="11">
        <v>451.25</v>
      </c>
      <c r="J44" s="34">
        <f t="shared" si="10"/>
        <v>428.6875</v>
      </c>
      <c r="K44" s="10"/>
      <c r="L44" s="17">
        <v>12.35</v>
      </c>
      <c r="M44" s="34">
        <f>(-L44*0.05)+L44</f>
        <v>11.7325</v>
      </c>
      <c r="N44" s="17">
        <v>495</v>
      </c>
      <c r="O44" s="34">
        <f>(-N44*0.05)+N44</f>
        <v>470.25</v>
      </c>
      <c r="P44" s="10"/>
      <c r="Q44" s="11">
        <v>1.27</v>
      </c>
      <c r="R44" s="34">
        <f t="shared" si="7"/>
        <v>1.2065000000000001</v>
      </c>
      <c r="S44" s="11">
        <v>213.75</v>
      </c>
      <c r="T44" s="34">
        <f t="shared" si="8"/>
        <v>203.0625</v>
      </c>
      <c r="U44" s="10"/>
      <c r="V44" s="11"/>
      <c r="W44" s="11">
        <v>159</v>
      </c>
      <c r="X44" s="34">
        <f>(-W44*0.05)+W44</f>
        <v>151.05000000000001</v>
      </c>
      <c r="Y44" s="10"/>
      <c r="Z44" s="41"/>
      <c r="AA44" s="41">
        <v>50</v>
      </c>
      <c r="AB44" s="10"/>
    </row>
    <row r="45" spans="1:28" x14ac:dyDescent="0.25">
      <c r="A45" s="10"/>
      <c r="B45" s="1">
        <v>38</v>
      </c>
      <c r="C45" s="1" t="s">
        <v>66</v>
      </c>
      <c r="D45" s="41"/>
      <c r="E45" s="41"/>
      <c r="F45" s="10"/>
      <c r="G45" s="11">
        <v>23.15</v>
      </c>
      <c r="H45" s="34">
        <f t="shared" si="9"/>
        <v>21.9925</v>
      </c>
      <c r="I45" s="11">
        <v>926.25</v>
      </c>
      <c r="J45" s="34">
        <f t="shared" si="10"/>
        <v>879.9375</v>
      </c>
      <c r="K45" s="10"/>
      <c r="L45" s="17">
        <v>10</v>
      </c>
      <c r="M45" s="34">
        <f>(-L45*0.05)+L45</f>
        <v>9.5</v>
      </c>
      <c r="N45" s="17">
        <v>485</v>
      </c>
      <c r="O45" s="34">
        <f>(-N45*0.05)+N45</f>
        <v>460.75</v>
      </c>
      <c r="P45" s="10"/>
      <c r="Q45" s="11">
        <v>6.22</v>
      </c>
      <c r="R45" s="34">
        <f t="shared" si="7"/>
        <v>5.9089999999999998</v>
      </c>
      <c r="S45" s="11">
        <v>1045</v>
      </c>
      <c r="T45" s="34">
        <f t="shared" si="8"/>
        <v>992.75</v>
      </c>
      <c r="U45" s="10"/>
      <c r="V45" s="11"/>
      <c r="W45" s="11" t="s">
        <v>155</v>
      </c>
      <c r="X45" s="34"/>
      <c r="Y45" s="10"/>
      <c r="Z45" s="41">
        <v>30</v>
      </c>
      <c r="AA45" s="41">
        <v>595</v>
      </c>
      <c r="AB45" s="10"/>
    </row>
    <row r="46" spans="1:28" x14ac:dyDescent="0.25">
      <c r="A46" s="10"/>
      <c r="B46" s="1">
        <v>39</v>
      </c>
      <c r="C46" s="1" t="s">
        <v>67</v>
      </c>
      <c r="D46" s="41"/>
      <c r="E46" s="41"/>
      <c r="F46" s="10"/>
      <c r="G46" s="11">
        <v>62.34</v>
      </c>
      <c r="H46" s="34">
        <f t="shared" si="9"/>
        <v>59.223000000000006</v>
      </c>
      <c r="I46" s="11">
        <v>2493.75</v>
      </c>
      <c r="J46" s="34">
        <f t="shared" si="10"/>
        <v>2369.0625</v>
      </c>
      <c r="K46" s="10"/>
      <c r="L46" s="17"/>
      <c r="M46" s="35"/>
      <c r="N46" s="17"/>
      <c r="O46" s="35"/>
      <c r="P46" s="10"/>
      <c r="Q46" s="11">
        <v>6.22</v>
      </c>
      <c r="R46" s="34">
        <f t="shared" si="7"/>
        <v>5.9089999999999998</v>
      </c>
      <c r="S46" s="11">
        <v>1045</v>
      </c>
      <c r="T46" s="34">
        <f t="shared" si="8"/>
        <v>992.75</v>
      </c>
      <c r="U46" s="10"/>
      <c r="V46" s="11"/>
      <c r="W46" s="11" t="s">
        <v>161</v>
      </c>
      <c r="X46" s="34"/>
      <c r="Y46" s="10"/>
      <c r="Z46" s="41">
        <v>50</v>
      </c>
      <c r="AA46" s="41"/>
      <c r="AB46" s="10"/>
    </row>
    <row r="47" spans="1:28" x14ac:dyDescent="0.25">
      <c r="A47" s="10"/>
      <c r="B47" s="1">
        <v>40</v>
      </c>
      <c r="C47" s="1" t="s">
        <v>68</v>
      </c>
      <c r="D47" s="41">
        <v>25</v>
      </c>
      <c r="E47" s="41">
        <v>125</v>
      </c>
      <c r="F47" s="10"/>
      <c r="G47" s="11">
        <v>5.94</v>
      </c>
      <c r="H47" s="34">
        <f t="shared" si="9"/>
        <v>5.6430000000000007</v>
      </c>
      <c r="I47" s="11">
        <v>237.5</v>
      </c>
      <c r="J47" s="34">
        <f t="shared" si="10"/>
        <v>225.625</v>
      </c>
      <c r="K47" s="10"/>
      <c r="L47" s="17"/>
      <c r="M47" s="35"/>
      <c r="N47" s="17"/>
      <c r="O47" s="35"/>
      <c r="P47" s="10"/>
      <c r="Q47" s="11">
        <v>1.84</v>
      </c>
      <c r="R47" s="34">
        <f t="shared" si="7"/>
        <v>1.748</v>
      </c>
      <c r="S47" s="11">
        <v>308.75</v>
      </c>
      <c r="T47" s="34">
        <f t="shared" si="8"/>
        <v>293.3125</v>
      </c>
      <c r="U47" s="10"/>
      <c r="V47" s="11"/>
      <c r="W47" s="11" t="s">
        <v>161</v>
      </c>
      <c r="X47" s="34"/>
      <c r="Y47" s="10"/>
      <c r="Z47" s="41"/>
      <c r="AA47" s="41"/>
      <c r="AB47" s="10"/>
    </row>
    <row r="48" spans="1:28" x14ac:dyDescent="0.25">
      <c r="A48" s="10"/>
      <c r="B48" s="1">
        <v>41</v>
      </c>
      <c r="C48" s="1" t="s">
        <v>69</v>
      </c>
      <c r="D48" s="41"/>
      <c r="E48" s="41">
        <v>43.5</v>
      </c>
      <c r="F48" s="10"/>
      <c r="G48" s="11">
        <v>11.88</v>
      </c>
      <c r="H48" s="34">
        <f t="shared" si="9"/>
        <v>11.286000000000001</v>
      </c>
      <c r="I48" s="11">
        <v>475</v>
      </c>
      <c r="J48" s="34">
        <f t="shared" si="10"/>
        <v>451.25</v>
      </c>
      <c r="K48" s="10"/>
      <c r="L48" s="17"/>
      <c r="M48" s="35"/>
      <c r="N48" s="17"/>
      <c r="O48" s="35"/>
      <c r="P48" s="10"/>
      <c r="Q48" s="11">
        <v>2.12</v>
      </c>
      <c r="R48" s="34">
        <f t="shared" si="7"/>
        <v>2.0140000000000002</v>
      </c>
      <c r="S48" s="11">
        <v>356.25</v>
      </c>
      <c r="T48" s="34">
        <f t="shared" si="8"/>
        <v>338.4375</v>
      </c>
      <c r="U48" s="10"/>
      <c r="V48" s="11"/>
      <c r="W48" s="11">
        <v>1216</v>
      </c>
      <c r="X48" s="34">
        <f>(-W48*0.05)+W48</f>
        <v>1155.2</v>
      </c>
      <c r="Y48" s="10"/>
      <c r="Z48" s="41"/>
      <c r="AA48" s="41"/>
      <c r="AB48" s="10"/>
    </row>
    <row r="49" spans="1:28" x14ac:dyDescent="0.25">
      <c r="A49" s="10"/>
      <c r="B49" s="1">
        <v>42</v>
      </c>
      <c r="C49" s="1" t="s">
        <v>70</v>
      </c>
      <c r="D49" s="41"/>
      <c r="E49" s="41"/>
      <c r="F49" s="10"/>
      <c r="G49" s="11">
        <v>83.13</v>
      </c>
      <c r="H49" s="34">
        <f t="shared" si="9"/>
        <v>78.973500000000001</v>
      </c>
      <c r="I49" s="11">
        <v>3325</v>
      </c>
      <c r="J49" s="34">
        <f t="shared" si="10"/>
        <v>3158.75</v>
      </c>
      <c r="K49" s="10"/>
      <c r="L49" s="17"/>
      <c r="M49" s="35"/>
      <c r="N49" s="17"/>
      <c r="O49" s="35"/>
      <c r="P49" s="10"/>
      <c r="Q49" s="11">
        <v>4.0999999999999996</v>
      </c>
      <c r="R49" s="34">
        <f t="shared" si="7"/>
        <v>3.8949999999999996</v>
      </c>
      <c r="S49" s="11">
        <v>688.75</v>
      </c>
      <c r="T49" s="34">
        <f t="shared" si="8"/>
        <v>654.3125</v>
      </c>
      <c r="U49" s="10"/>
      <c r="V49" s="11"/>
      <c r="W49" s="11">
        <v>1254</v>
      </c>
      <c r="X49" s="34">
        <f>(-W49*0.05)+W49</f>
        <v>1191.3</v>
      </c>
      <c r="Y49" s="10"/>
      <c r="Z49" s="41"/>
      <c r="AA49" s="41">
        <v>200</v>
      </c>
      <c r="AB49" s="10"/>
    </row>
    <row r="50" spans="1:28" x14ac:dyDescent="0.25">
      <c r="A50" s="10"/>
      <c r="B50" s="1">
        <v>43</v>
      </c>
      <c r="C50" s="1" t="s">
        <v>71</v>
      </c>
      <c r="D50" s="41"/>
      <c r="E50" s="41"/>
      <c r="F50" s="10"/>
      <c r="G50" s="11">
        <v>17.809999999999999</v>
      </c>
      <c r="H50" s="34">
        <f t="shared" si="9"/>
        <v>16.919499999999999</v>
      </c>
      <c r="I50" s="11">
        <v>997.5</v>
      </c>
      <c r="J50" s="34">
        <f t="shared" si="10"/>
        <v>947.625</v>
      </c>
      <c r="K50" s="10"/>
      <c r="L50" s="17">
        <v>5</v>
      </c>
      <c r="M50" s="34">
        <f>(-L50*0.05)+L50</f>
        <v>4.75</v>
      </c>
      <c r="N50" s="17">
        <v>160</v>
      </c>
      <c r="O50" s="34">
        <f>(-N50*0.05)+N50</f>
        <v>152</v>
      </c>
      <c r="P50" s="10"/>
      <c r="Q50" s="11">
        <v>4.66</v>
      </c>
      <c r="R50" s="34">
        <f t="shared" si="7"/>
        <v>4.4270000000000005</v>
      </c>
      <c r="S50" s="11">
        <v>783.75</v>
      </c>
      <c r="T50" s="34">
        <f t="shared" si="8"/>
        <v>744.5625</v>
      </c>
      <c r="U50" s="10"/>
      <c r="V50" s="11"/>
      <c r="W50" s="11">
        <v>300.2</v>
      </c>
      <c r="X50" s="34">
        <f>(-W50*0.05)+W50</f>
        <v>285.19</v>
      </c>
      <c r="Y50" s="10"/>
      <c r="Z50" s="41">
        <v>10</v>
      </c>
      <c r="AA50" s="41">
        <v>600</v>
      </c>
      <c r="AB50" s="10"/>
    </row>
    <row r="51" spans="1:28" x14ac:dyDescent="0.25">
      <c r="A51" s="10"/>
      <c r="B51" s="1">
        <v>44</v>
      </c>
      <c r="C51" s="1" t="s">
        <v>72</v>
      </c>
      <c r="D51" s="41">
        <v>150</v>
      </c>
      <c r="E51" s="41">
        <v>1050</v>
      </c>
      <c r="F51" s="10"/>
      <c r="G51" s="11">
        <v>32.65</v>
      </c>
      <c r="H51" s="34">
        <f t="shared" si="9"/>
        <v>31.017499999999998</v>
      </c>
      <c r="I51" s="11">
        <v>1828.75</v>
      </c>
      <c r="J51" s="34">
        <f t="shared" si="10"/>
        <v>1737.3125</v>
      </c>
      <c r="K51" s="10"/>
      <c r="L51" s="17">
        <v>6</v>
      </c>
      <c r="M51" s="34">
        <f>(-L51*0.05)+L51</f>
        <v>5.7</v>
      </c>
      <c r="N51" s="17">
        <v>220</v>
      </c>
      <c r="O51" s="34">
        <f>(-N51*0.05)+N51</f>
        <v>209</v>
      </c>
      <c r="P51" s="10"/>
      <c r="Q51" s="11">
        <v>6.37</v>
      </c>
      <c r="R51" s="34">
        <f t="shared" si="7"/>
        <v>6.0514999999999999</v>
      </c>
      <c r="S51" s="11">
        <v>1068.75</v>
      </c>
      <c r="T51" s="34">
        <f t="shared" si="8"/>
        <v>1015.3125</v>
      </c>
      <c r="U51" s="10"/>
      <c r="V51" s="11"/>
      <c r="W51" s="11">
        <v>1026</v>
      </c>
      <c r="X51" s="34">
        <f>(-W51*0.05)+W51</f>
        <v>974.7</v>
      </c>
      <c r="Y51" s="10"/>
      <c r="Z51" s="41">
        <v>25</v>
      </c>
      <c r="AA51" s="41">
        <v>1500</v>
      </c>
      <c r="AB51" s="10"/>
    </row>
    <row r="52" spans="1:28" x14ac:dyDescent="0.25">
      <c r="A52" s="10"/>
      <c r="B52" s="1">
        <v>45</v>
      </c>
      <c r="C52" s="1" t="s">
        <v>73</v>
      </c>
      <c r="D52" s="41">
        <v>275</v>
      </c>
      <c r="E52" s="41">
        <v>1375</v>
      </c>
      <c r="F52" s="10"/>
      <c r="G52" s="11">
        <v>17.809999999999999</v>
      </c>
      <c r="H52" s="34">
        <f t="shared" si="9"/>
        <v>16.919499999999999</v>
      </c>
      <c r="I52" s="11">
        <v>712.5</v>
      </c>
      <c r="J52" s="34">
        <f t="shared" si="10"/>
        <v>676.875</v>
      </c>
      <c r="K52" s="10"/>
      <c r="L52" s="17"/>
      <c r="M52" s="35"/>
      <c r="N52" s="17"/>
      <c r="O52" s="35"/>
      <c r="P52" s="10"/>
      <c r="Q52" s="11">
        <v>22.62</v>
      </c>
      <c r="R52" s="34">
        <f t="shared" si="7"/>
        <v>21.489000000000001</v>
      </c>
      <c r="S52" s="11">
        <v>3800</v>
      </c>
      <c r="T52" s="34">
        <f t="shared" si="8"/>
        <v>3610</v>
      </c>
      <c r="U52" s="10"/>
      <c r="V52" s="11"/>
      <c r="W52" s="11"/>
      <c r="X52" s="34"/>
      <c r="Y52" s="10"/>
      <c r="Z52" s="41">
        <v>8</v>
      </c>
      <c r="AA52" s="41"/>
      <c r="AB52" s="10"/>
    </row>
    <row r="53" spans="1:28" x14ac:dyDescent="0.25">
      <c r="A53" s="10"/>
      <c r="B53" s="1">
        <v>46</v>
      </c>
      <c r="C53" s="1" t="s">
        <v>74</v>
      </c>
      <c r="D53" s="41"/>
      <c r="E53" s="41"/>
      <c r="F53" s="10"/>
      <c r="G53" s="11">
        <v>10.09</v>
      </c>
      <c r="H53" s="34">
        <f t="shared" si="9"/>
        <v>9.5854999999999997</v>
      </c>
      <c r="I53" s="11">
        <v>403.75</v>
      </c>
      <c r="J53" s="34">
        <f t="shared" si="10"/>
        <v>383.5625</v>
      </c>
      <c r="K53" s="10"/>
      <c r="L53" s="17"/>
      <c r="M53" s="35"/>
      <c r="N53" s="17"/>
      <c r="O53" s="35"/>
      <c r="P53" s="10"/>
      <c r="Q53" s="11">
        <v>0.95</v>
      </c>
      <c r="R53" s="34">
        <f t="shared" si="7"/>
        <v>0.90249999999999997</v>
      </c>
      <c r="S53" s="11">
        <v>129.19999999999999</v>
      </c>
      <c r="T53" s="34">
        <f t="shared" si="8"/>
        <v>122.74</v>
      </c>
      <c r="U53" s="10"/>
      <c r="V53" s="11"/>
      <c r="W53" s="11"/>
      <c r="X53" s="34"/>
      <c r="Y53" s="10"/>
      <c r="Z53" s="41">
        <v>3.25</v>
      </c>
      <c r="AA53" s="41"/>
      <c r="AB53" s="10"/>
    </row>
    <row r="54" spans="1:28" x14ac:dyDescent="0.25">
      <c r="A54" s="10"/>
      <c r="B54" s="1">
        <v>47</v>
      </c>
      <c r="C54" s="1" t="s">
        <v>75</v>
      </c>
      <c r="D54" s="41"/>
      <c r="E54" s="41"/>
      <c r="F54" s="10"/>
      <c r="G54" s="11">
        <v>14.25</v>
      </c>
      <c r="H54" s="34">
        <f t="shared" si="9"/>
        <v>13.5375</v>
      </c>
      <c r="I54" s="11">
        <v>570</v>
      </c>
      <c r="J54" s="34">
        <f t="shared" si="10"/>
        <v>541.5</v>
      </c>
      <c r="K54" s="10"/>
      <c r="L54" s="17"/>
      <c r="M54" s="35"/>
      <c r="N54" s="17"/>
      <c r="O54" s="35"/>
      <c r="P54" s="10"/>
      <c r="Q54" s="11">
        <v>0.95</v>
      </c>
      <c r="R54" s="34">
        <f t="shared" si="7"/>
        <v>0.90249999999999997</v>
      </c>
      <c r="S54" s="11">
        <v>119.7</v>
      </c>
      <c r="T54" s="34">
        <f t="shared" si="8"/>
        <v>113.715</v>
      </c>
      <c r="U54" s="10"/>
      <c r="V54" s="11"/>
      <c r="W54" s="11">
        <v>361</v>
      </c>
      <c r="X54" s="34">
        <f>(-W54*0.05)+W54</f>
        <v>342.95</v>
      </c>
      <c r="Y54" s="10"/>
      <c r="Z54" s="41">
        <v>2.65</v>
      </c>
      <c r="AA54" s="41"/>
      <c r="AB54" s="10"/>
    </row>
    <row r="55" spans="1:28" x14ac:dyDescent="0.25">
      <c r="A55" s="10"/>
      <c r="B55" s="1">
        <v>48</v>
      </c>
      <c r="C55" s="1" t="s">
        <v>76</v>
      </c>
      <c r="D55" s="41"/>
      <c r="E55" s="41"/>
      <c r="F55" s="10"/>
      <c r="G55" s="11">
        <v>14.25</v>
      </c>
      <c r="H55" s="34">
        <f t="shared" si="9"/>
        <v>13.5375</v>
      </c>
      <c r="I55" s="11">
        <v>570</v>
      </c>
      <c r="J55" s="34">
        <f t="shared" si="10"/>
        <v>541.5</v>
      </c>
      <c r="K55" s="10"/>
      <c r="L55" s="17"/>
      <c r="M55" s="35"/>
      <c r="N55" s="17"/>
      <c r="O55" s="35"/>
      <c r="P55" s="10"/>
      <c r="Q55" s="11">
        <v>1.84</v>
      </c>
      <c r="R55" s="34">
        <f t="shared" si="7"/>
        <v>1.748</v>
      </c>
      <c r="S55" s="11">
        <v>309.7</v>
      </c>
      <c r="T55" s="34">
        <f t="shared" si="8"/>
        <v>294.21499999999997</v>
      </c>
      <c r="U55" s="10"/>
      <c r="V55" s="11"/>
      <c r="W55" s="11" t="s">
        <v>155</v>
      </c>
      <c r="X55" s="34"/>
      <c r="Y55" s="10"/>
      <c r="Z55" s="41">
        <v>4.1500000000000004</v>
      </c>
      <c r="AA55" s="41"/>
      <c r="AB55" s="10"/>
    </row>
    <row r="56" spans="1:28" x14ac:dyDescent="0.25">
      <c r="A56" s="10"/>
      <c r="B56" s="1">
        <v>49</v>
      </c>
      <c r="C56" s="1" t="s">
        <v>77</v>
      </c>
      <c r="D56" s="41"/>
      <c r="E56" s="41"/>
      <c r="F56" s="10"/>
      <c r="G56" s="11">
        <v>10.09</v>
      </c>
      <c r="H56" s="34">
        <f t="shared" si="9"/>
        <v>9.5854999999999997</v>
      </c>
      <c r="I56" s="11">
        <v>403.75</v>
      </c>
      <c r="J56" s="34">
        <f t="shared" si="10"/>
        <v>383.5625</v>
      </c>
      <c r="K56" s="10"/>
      <c r="L56" s="17"/>
      <c r="M56" s="35"/>
      <c r="N56" s="17"/>
      <c r="O56" s="35"/>
      <c r="P56" s="10"/>
      <c r="Q56" s="11">
        <v>0.95</v>
      </c>
      <c r="R56" s="34">
        <f t="shared" si="7"/>
        <v>0.90249999999999997</v>
      </c>
      <c r="S56" s="11">
        <v>85.5</v>
      </c>
      <c r="T56" s="34">
        <f t="shared" si="8"/>
        <v>81.224999999999994</v>
      </c>
      <c r="U56" s="10"/>
      <c r="V56" s="11"/>
      <c r="W56" s="11">
        <v>228</v>
      </c>
      <c r="X56" s="34">
        <f>(-W56*0.05)+W56</f>
        <v>216.6</v>
      </c>
      <c r="Y56" s="10"/>
      <c r="Z56" s="41"/>
      <c r="AA56" s="41"/>
      <c r="AB56" s="10"/>
    </row>
    <row r="57" spans="1:28" x14ac:dyDescent="0.25">
      <c r="A57" s="10"/>
      <c r="B57" s="1">
        <v>50</v>
      </c>
      <c r="C57" s="1" t="s">
        <v>78</v>
      </c>
      <c r="D57" s="41">
        <v>35</v>
      </c>
      <c r="E57" s="41">
        <v>175</v>
      </c>
      <c r="F57" s="10"/>
      <c r="G57" s="11">
        <v>10.09</v>
      </c>
      <c r="H57" s="34">
        <f t="shared" si="9"/>
        <v>9.5854999999999997</v>
      </c>
      <c r="I57" s="11">
        <v>403.75</v>
      </c>
      <c r="J57" s="34">
        <f t="shared" si="10"/>
        <v>383.5625</v>
      </c>
      <c r="K57" s="10"/>
      <c r="L57" s="17">
        <v>0.5625</v>
      </c>
      <c r="M57" s="34">
        <f>(-L57*0.05)+L57</f>
        <v>0.53437500000000004</v>
      </c>
      <c r="N57" s="17">
        <v>20</v>
      </c>
      <c r="O57" s="34">
        <f>(-N57*0.05)+N57</f>
        <v>19</v>
      </c>
      <c r="P57" s="10"/>
      <c r="Q57" s="11">
        <v>2.12</v>
      </c>
      <c r="R57" s="34">
        <f t="shared" si="7"/>
        <v>2.0140000000000002</v>
      </c>
      <c r="S57" s="11">
        <v>356.25</v>
      </c>
      <c r="T57" s="34">
        <f t="shared" si="8"/>
        <v>338.4375</v>
      </c>
      <c r="U57" s="10"/>
      <c r="V57" s="11"/>
      <c r="W57" s="11">
        <v>361</v>
      </c>
      <c r="X57" s="34">
        <f>(-W57*0.05)+W57</f>
        <v>342.95</v>
      </c>
      <c r="Y57" s="10"/>
      <c r="Z57" s="41">
        <v>4.8499999999999996</v>
      </c>
      <c r="AA57" s="41">
        <v>291</v>
      </c>
      <c r="AB57" s="10"/>
    </row>
    <row r="58" spans="1:28" x14ac:dyDescent="0.25">
      <c r="A58" s="10"/>
      <c r="B58" s="1">
        <v>51</v>
      </c>
      <c r="C58" s="1" t="s">
        <v>79</v>
      </c>
      <c r="D58" s="41"/>
      <c r="E58" s="41"/>
      <c r="F58" s="10"/>
      <c r="G58" s="11"/>
      <c r="H58" s="34"/>
      <c r="I58" s="11"/>
      <c r="J58" s="34"/>
      <c r="K58" s="10"/>
      <c r="L58" s="17"/>
      <c r="M58" s="35"/>
      <c r="N58" s="17"/>
      <c r="O58" s="35"/>
      <c r="P58" s="10"/>
      <c r="Q58" s="11">
        <v>2.12</v>
      </c>
      <c r="R58" s="34">
        <f t="shared" si="7"/>
        <v>2.0140000000000002</v>
      </c>
      <c r="S58" s="11">
        <v>356.25</v>
      </c>
      <c r="T58" s="34">
        <f t="shared" si="8"/>
        <v>338.4375</v>
      </c>
      <c r="U58" s="10"/>
      <c r="V58" s="11"/>
      <c r="W58" s="11" t="s">
        <v>155</v>
      </c>
      <c r="X58" s="34"/>
      <c r="Y58" s="10"/>
      <c r="Z58" s="41">
        <v>4.25</v>
      </c>
      <c r="AA58" s="41"/>
      <c r="AB58" s="10"/>
    </row>
    <row r="59" spans="1:28" x14ac:dyDescent="0.25">
      <c r="A59" s="10"/>
      <c r="B59" s="1">
        <v>52</v>
      </c>
      <c r="C59" s="1" t="s">
        <v>80</v>
      </c>
      <c r="D59" s="41"/>
      <c r="E59" s="41"/>
      <c r="F59" s="10"/>
      <c r="G59" s="11">
        <v>14.25</v>
      </c>
      <c r="H59" s="34">
        <f>(-G59*0.05)+G59</f>
        <v>13.5375</v>
      </c>
      <c r="I59" s="11">
        <v>570</v>
      </c>
      <c r="J59" s="34">
        <f>(-I59*0.05)+I59</f>
        <v>541.5</v>
      </c>
      <c r="K59" s="10"/>
      <c r="L59" s="17"/>
      <c r="M59" s="35"/>
      <c r="N59" s="17"/>
      <c r="O59" s="35"/>
      <c r="P59" s="10"/>
      <c r="Q59" s="11">
        <v>0.95</v>
      </c>
      <c r="R59" s="34">
        <f t="shared" si="7"/>
        <v>0.90249999999999997</v>
      </c>
      <c r="S59" s="11">
        <v>119.7</v>
      </c>
      <c r="T59" s="34">
        <f t="shared" si="8"/>
        <v>113.715</v>
      </c>
      <c r="U59" s="10"/>
      <c r="V59" s="11"/>
      <c r="W59" s="11">
        <v>113.05</v>
      </c>
      <c r="X59" s="34">
        <f>(-W59*0.05)+W59</f>
        <v>107.39749999999999</v>
      </c>
      <c r="Y59" s="10"/>
      <c r="Z59" s="41">
        <v>2</v>
      </c>
      <c r="AA59" s="41"/>
      <c r="AB59" s="10"/>
    </row>
    <row r="60" spans="1:28" x14ac:dyDescent="0.25">
      <c r="A60" s="10"/>
      <c r="B60" s="1">
        <v>53</v>
      </c>
      <c r="C60" s="1" t="s">
        <v>81</v>
      </c>
      <c r="D60" s="41">
        <v>95</v>
      </c>
      <c r="E60" s="41">
        <v>665</v>
      </c>
      <c r="F60" s="10"/>
      <c r="G60" s="11">
        <v>26.71</v>
      </c>
      <c r="H60" s="34">
        <f>(-G60*0.05)+G60</f>
        <v>25.374500000000001</v>
      </c>
      <c r="I60" s="11">
        <v>1496.25</v>
      </c>
      <c r="J60" s="34">
        <f>(-I60*0.05)+I60</f>
        <v>1421.4375</v>
      </c>
      <c r="K60" s="10"/>
      <c r="L60" s="17">
        <v>6</v>
      </c>
      <c r="M60" s="34">
        <f>(-L60*0.05)+L60</f>
        <v>5.7</v>
      </c>
      <c r="N60" s="17">
        <v>220</v>
      </c>
      <c r="O60" s="34">
        <f>(-N60*0.05)+N60</f>
        <v>209</v>
      </c>
      <c r="P60" s="10"/>
      <c r="Q60" s="11">
        <v>4.08</v>
      </c>
      <c r="R60" s="34">
        <f t="shared" si="7"/>
        <v>3.8759999999999999</v>
      </c>
      <c r="S60" s="11">
        <v>684</v>
      </c>
      <c r="T60" s="34">
        <f t="shared" si="8"/>
        <v>649.79999999999995</v>
      </c>
      <c r="U60" s="10"/>
      <c r="V60" s="11"/>
      <c r="W60" s="11">
        <v>608</v>
      </c>
      <c r="X60" s="34">
        <f>(-W60*0.05)+W60</f>
        <v>577.6</v>
      </c>
      <c r="Y60" s="10"/>
      <c r="Z60" s="41">
        <v>20</v>
      </c>
      <c r="AA60" s="41">
        <v>1200</v>
      </c>
      <c r="AB60" s="10"/>
    </row>
    <row r="61" spans="1:28" x14ac:dyDescent="0.25">
      <c r="A61" s="10"/>
      <c r="B61" s="1">
        <v>54</v>
      </c>
      <c r="C61" s="1" t="s">
        <v>82</v>
      </c>
      <c r="D61" s="41">
        <v>125</v>
      </c>
      <c r="E61" s="41">
        <v>625</v>
      </c>
      <c r="F61" s="10"/>
      <c r="G61" s="11">
        <v>20.78</v>
      </c>
      <c r="H61" s="34">
        <f>(-G61*0.05)+G61</f>
        <v>19.741</v>
      </c>
      <c r="I61" s="11">
        <v>831.25</v>
      </c>
      <c r="J61" s="34">
        <f>(-I61*0.05)+I61</f>
        <v>789.6875</v>
      </c>
      <c r="K61" s="10"/>
      <c r="L61" s="17">
        <v>5</v>
      </c>
      <c r="M61" s="34">
        <f>(-L61*0.05)+L61</f>
        <v>4.75</v>
      </c>
      <c r="N61" s="17">
        <v>160</v>
      </c>
      <c r="O61" s="34">
        <f>(-N61*0.05)+N61</f>
        <v>152</v>
      </c>
      <c r="P61" s="10"/>
      <c r="Q61" s="11">
        <v>4.8099999999999996</v>
      </c>
      <c r="R61" s="34">
        <f t="shared" si="7"/>
        <v>4.5694999999999997</v>
      </c>
      <c r="S61" s="11">
        <v>807.5</v>
      </c>
      <c r="T61" s="34">
        <f t="shared" si="8"/>
        <v>767.125</v>
      </c>
      <c r="U61" s="10"/>
      <c r="V61" s="11"/>
      <c r="W61" s="11">
        <v>342</v>
      </c>
      <c r="X61" s="34">
        <f>(-W61*0.05)+W61</f>
        <v>324.89999999999998</v>
      </c>
      <c r="Y61" s="10"/>
      <c r="Z61" s="41">
        <v>5.25</v>
      </c>
      <c r="AA61" s="41">
        <v>315</v>
      </c>
      <c r="AB61" s="10"/>
    </row>
    <row r="62" spans="1:28" x14ac:dyDescent="0.25">
      <c r="A62" s="10"/>
      <c r="B62" s="7">
        <v>55</v>
      </c>
      <c r="C62" s="8" t="s">
        <v>151</v>
      </c>
      <c r="D62" s="41">
        <v>325</v>
      </c>
      <c r="E62" s="41">
        <v>2275</v>
      </c>
      <c r="F62" s="10"/>
      <c r="G62" s="11"/>
      <c r="H62" s="34"/>
      <c r="I62" s="11"/>
      <c r="J62" s="34"/>
      <c r="K62" s="10"/>
      <c r="L62" s="17"/>
      <c r="M62" s="35"/>
      <c r="N62" s="17"/>
      <c r="O62" s="35"/>
      <c r="P62" s="10"/>
      <c r="Q62" s="11"/>
      <c r="R62" s="34"/>
      <c r="S62" s="11"/>
      <c r="T62" s="34"/>
      <c r="U62" s="10"/>
      <c r="V62" s="11"/>
      <c r="W62" s="11"/>
      <c r="X62" s="34"/>
      <c r="Y62" s="10"/>
      <c r="Z62" s="41">
        <v>60</v>
      </c>
      <c r="AA62" s="41">
        <v>9000</v>
      </c>
      <c r="AB62" s="10"/>
    </row>
    <row r="63" spans="1:28" x14ac:dyDescent="0.25">
      <c r="A63" s="10"/>
      <c r="B63" s="7">
        <v>56</v>
      </c>
      <c r="C63" s="8" t="s">
        <v>151</v>
      </c>
      <c r="D63" s="41">
        <v>250</v>
      </c>
      <c r="E63" s="41">
        <v>1750</v>
      </c>
      <c r="F63" s="10"/>
      <c r="G63" s="11"/>
      <c r="H63" s="34"/>
      <c r="I63" s="11"/>
      <c r="J63" s="34"/>
      <c r="K63" s="10"/>
      <c r="L63" s="17"/>
      <c r="M63" s="35"/>
      <c r="N63" s="17"/>
      <c r="O63" s="35"/>
      <c r="P63" s="10"/>
      <c r="Q63" s="11"/>
      <c r="R63" s="34"/>
      <c r="S63" s="11"/>
      <c r="T63" s="34"/>
      <c r="U63" s="10"/>
      <c r="V63" s="11"/>
      <c r="W63" s="11"/>
      <c r="X63" s="34"/>
      <c r="Y63" s="10"/>
      <c r="Z63" s="41">
        <v>15</v>
      </c>
      <c r="AA63" s="41">
        <v>1500</v>
      </c>
      <c r="AB63" s="10"/>
    </row>
    <row r="64" spans="1:28" x14ac:dyDescent="0.25">
      <c r="A64" s="10"/>
      <c r="B64" s="7">
        <v>57</v>
      </c>
      <c r="C64" s="8" t="s">
        <v>151</v>
      </c>
      <c r="D64" s="41">
        <v>35</v>
      </c>
      <c r="E64" s="41">
        <v>175</v>
      </c>
      <c r="F64" s="10"/>
      <c r="G64" s="11"/>
      <c r="H64" s="34"/>
      <c r="I64" s="11"/>
      <c r="J64" s="34"/>
      <c r="K64" s="10"/>
      <c r="L64" s="17"/>
      <c r="M64" s="35"/>
      <c r="N64" s="17"/>
      <c r="O64" s="35"/>
      <c r="P64" s="10"/>
      <c r="Q64" s="11"/>
      <c r="R64" s="34"/>
      <c r="S64" s="11"/>
      <c r="T64" s="34"/>
      <c r="U64" s="10"/>
      <c r="V64" s="11"/>
      <c r="W64" s="11"/>
      <c r="X64" s="34"/>
      <c r="Y64" s="10"/>
      <c r="Z64" s="41">
        <v>25</v>
      </c>
      <c r="AA64" s="41"/>
      <c r="AB64" s="10"/>
    </row>
    <row r="65" spans="1:28" x14ac:dyDescent="0.25">
      <c r="A65" s="10"/>
      <c r="B65" s="7">
        <v>58</v>
      </c>
      <c r="C65" s="8" t="s">
        <v>151</v>
      </c>
      <c r="D65" s="41"/>
      <c r="E65" s="41"/>
      <c r="F65" s="10"/>
      <c r="G65" s="11"/>
      <c r="H65" s="34"/>
      <c r="I65" s="11"/>
      <c r="J65" s="34"/>
      <c r="K65" s="10"/>
      <c r="L65" s="17"/>
      <c r="M65" s="35"/>
      <c r="N65" s="17"/>
      <c r="O65" s="35"/>
      <c r="P65" s="10"/>
      <c r="Q65" s="18"/>
      <c r="R65" s="37"/>
      <c r="S65" s="18"/>
      <c r="T65" s="34"/>
      <c r="U65" s="10"/>
      <c r="V65" s="18"/>
      <c r="W65" s="11"/>
      <c r="X65" s="34"/>
      <c r="Y65" s="10"/>
      <c r="Z65" s="44">
        <v>5</v>
      </c>
      <c r="AA65" s="41"/>
      <c r="AB65" s="10"/>
    </row>
    <row r="66" spans="1:28" x14ac:dyDescent="0.25">
      <c r="A66" s="10"/>
      <c r="B66" s="7">
        <v>59</v>
      </c>
      <c r="C66" s="8" t="s">
        <v>151</v>
      </c>
      <c r="D66" s="41"/>
      <c r="E66" s="41"/>
      <c r="F66" s="10"/>
      <c r="G66" s="1"/>
      <c r="H66" s="36"/>
      <c r="I66" s="11"/>
      <c r="J66" s="34"/>
      <c r="K66" s="10"/>
      <c r="L66" s="17"/>
      <c r="M66" s="35"/>
      <c r="N66" s="17"/>
      <c r="O66" s="35"/>
      <c r="P66" s="10"/>
      <c r="Q66" s="7"/>
      <c r="R66" s="36"/>
      <c r="S66" s="7"/>
      <c r="T66" s="36"/>
      <c r="U66" s="10"/>
      <c r="V66" s="7"/>
      <c r="W66" s="7"/>
      <c r="X66" s="36"/>
      <c r="Y66" s="10"/>
      <c r="Z66" s="45">
        <v>10</v>
      </c>
      <c r="AA66" s="45">
        <v>1300</v>
      </c>
      <c r="AB66" s="10"/>
    </row>
    <row r="67" spans="1:28" x14ac:dyDescent="0.25">
      <c r="A67" s="10"/>
      <c r="B67" s="7">
        <v>60</v>
      </c>
      <c r="C67" s="8" t="s">
        <v>151</v>
      </c>
      <c r="D67" s="42"/>
      <c r="E67" s="42"/>
      <c r="F67" s="10"/>
      <c r="G67" s="7"/>
      <c r="H67" s="36"/>
      <c r="I67" s="7"/>
      <c r="J67" s="36"/>
      <c r="K67" s="10"/>
      <c r="L67" s="7"/>
      <c r="M67" s="36"/>
      <c r="N67" s="7"/>
      <c r="O67" s="36"/>
      <c r="P67" s="10"/>
      <c r="Q67" s="7"/>
      <c r="R67" s="36"/>
      <c r="S67" s="7"/>
      <c r="T67" s="36"/>
      <c r="U67" s="10"/>
      <c r="V67" s="7"/>
      <c r="W67" s="7"/>
      <c r="X67" s="36"/>
      <c r="Y67" s="10"/>
      <c r="Z67" s="45"/>
      <c r="AA67" s="45"/>
      <c r="AB67" s="10"/>
    </row>
    <row r="68" spans="1:28" x14ac:dyDescent="0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</row>
    <row r="70" spans="1:28" x14ac:dyDescent="0.25">
      <c r="A70" s="54" t="s">
        <v>168</v>
      </c>
      <c r="B70" s="54"/>
      <c r="C70" s="54"/>
    </row>
    <row r="71" spans="1:28" x14ac:dyDescent="0.25">
      <c r="A71" s="43" t="s">
        <v>162</v>
      </c>
      <c r="B71" s="43" t="s">
        <v>163</v>
      </c>
    </row>
    <row r="72" spans="1:28" x14ac:dyDescent="0.25">
      <c r="A72" s="43" t="s">
        <v>164</v>
      </c>
      <c r="B72" s="43" t="s">
        <v>165</v>
      </c>
    </row>
    <row r="73" spans="1:28" x14ac:dyDescent="0.25">
      <c r="A73" s="43" t="s">
        <v>166</v>
      </c>
      <c r="B73" s="43" t="s">
        <v>167</v>
      </c>
    </row>
    <row r="75" spans="1:28" x14ac:dyDescent="0.25">
      <c r="A75" t="s">
        <v>228</v>
      </c>
    </row>
    <row r="76" spans="1:28" x14ac:dyDescent="0.25">
      <c r="A76" s="43" t="s">
        <v>162</v>
      </c>
      <c r="B76" s="43" t="s">
        <v>222</v>
      </c>
    </row>
    <row r="77" spans="1:28" x14ac:dyDescent="0.25">
      <c r="A77" s="43" t="s">
        <v>164</v>
      </c>
      <c r="B77" s="43" t="s">
        <v>223</v>
      </c>
    </row>
    <row r="78" spans="1:28" x14ac:dyDescent="0.25">
      <c r="A78" s="43" t="s">
        <v>166</v>
      </c>
      <c r="B78" s="43" t="s">
        <v>224</v>
      </c>
    </row>
    <row r="79" spans="1:28" x14ac:dyDescent="0.25">
      <c r="A79" s="43" t="s">
        <v>225</v>
      </c>
      <c r="B79" s="43" t="s">
        <v>226</v>
      </c>
    </row>
    <row r="80" spans="1:28" x14ac:dyDescent="0.25">
      <c r="A80" s="43" t="s">
        <v>197</v>
      </c>
      <c r="B80" s="43" t="s">
        <v>227</v>
      </c>
    </row>
  </sheetData>
  <mergeCells count="12">
    <mergeCell ref="Z5:AA5"/>
    <mergeCell ref="A70:C70"/>
    <mergeCell ref="A1:Y1"/>
    <mergeCell ref="A2:Y2"/>
    <mergeCell ref="D5:E5"/>
    <mergeCell ref="A3:Y3"/>
    <mergeCell ref="Z6:AA6"/>
    <mergeCell ref="D6:E6"/>
    <mergeCell ref="G5:J5"/>
    <mergeCell ref="L5:O5"/>
    <mergeCell ref="Q5:T5"/>
    <mergeCell ref="V5:X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92"/>
  <sheetViews>
    <sheetView workbookViewId="0">
      <selection activeCell="R8" sqref="R8"/>
    </sheetView>
  </sheetViews>
  <sheetFormatPr defaultRowHeight="15" x14ac:dyDescent="0.25"/>
  <cols>
    <col min="1" max="1" width="5.28515625" customWidth="1"/>
    <col min="3" max="3" width="34.42578125" customWidth="1"/>
    <col min="7" max="7" width="4.85546875" customWidth="1"/>
    <col min="9" max="9" width="9.7109375" style="27" customWidth="1"/>
    <col min="12" max="12" width="5.42578125" customWidth="1"/>
    <col min="13" max="13" width="10.5703125" customWidth="1"/>
    <col min="14" max="14" width="10.5703125" style="27" customWidth="1"/>
    <col min="16" max="16" width="9.140625" style="27"/>
    <col min="18" max="18" width="9.140625" style="27"/>
    <col min="19" max="19" width="4.5703125" customWidth="1"/>
    <col min="21" max="21" width="9.140625" style="27"/>
    <col min="23" max="23" width="9.140625" style="27"/>
    <col min="25" max="25" width="9.140625" style="27"/>
    <col min="26" max="26" width="5.28515625" customWidth="1"/>
    <col min="28" max="28" width="9.140625" style="27"/>
    <col min="30" max="30" width="9.140625" style="27"/>
    <col min="32" max="32" width="9.140625" style="27"/>
    <col min="33" max="33" width="5.28515625" customWidth="1"/>
  </cols>
  <sheetData>
    <row r="1" spans="1:37" ht="18" x14ac:dyDescent="0.25">
      <c r="A1" s="48" t="s">
        <v>154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</row>
    <row r="2" spans="1:37" ht="18" x14ac:dyDescent="0.25">
      <c r="A2" s="48" t="s">
        <v>150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</row>
    <row r="3" spans="1:37" s="27" customFormat="1" ht="18" x14ac:dyDescent="0.25">
      <c r="A3" s="48" t="s">
        <v>235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</row>
    <row r="4" spans="1:37" ht="18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</row>
    <row r="5" spans="1:37" ht="18" customHeight="1" x14ac:dyDescent="0.25">
      <c r="A5" s="10"/>
      <c r="D5" s="51" t="s">
        <v>156</v>
      </c>
      <c r="E5" s="51"/>
      <c r="F5" s="51"/>
      <c r="G5" s="10"/>
      <c r="H5" s="56" t="s">
        <v>157</v>
      </c>
      <c r="I5" s="56"/>
      <c r="J5" s="56"/>
      <c r="K5" s="56"/>
      <c r="L5" s="14"/>
      <c r="M5" s="53" t="s">
        <v>158</v>
      </c>
      <c r="N5" s="53"/>
      <c r="O5" s="53"/>
      <c r="P5" s="53"/>
      <c r="Q5" s="53"/>
      <c r="R5" s="53"/>
      <c r="S5" s="14"/>
      <c r="T5" s="53" t="s">
        <v>169</v>
      </c>
      <c r="U5" s="53"/>
      <c r="V5" s="53"/>
      <c r="W5" s="53"/>
      <c r="X5" s="53"/>
      <c r="Y5" s="53"/>
      <c r="Z5" s="14"/>
      <c r="AA5" s="53" t="s">
        <v>160</v>
      </c>
      <c r="AB5" s="53"/>
      <c r="AC5" s="53"/>
      <c r="AD5" s="53"/>
      <c r="AE5" s="53"/>
      <c r="AF5" s="53"/>
      <c r="AG5" s="14"/>
      <c r="AH5" s="51" t="s">
        <v>191</v>
      </c>
      <c r="AI5" s="51"/>
      <c r="AJ5" s="51"/>
      <c r="AK5" s="14"/>
    </row>
    <row r="6" spans="1:37" s="27" customFormat="1" ht="35.25" customHeight="1" x14ac:dyDescent="0.25">
      <c r="A6" s="10"/>
      <c r="D6" s="55" t="str">
        <f>'Personnel '!$D$6</f>
        <v>CONTRACT EXPIRES July 31, 2019</v>
      </c>
      <c r="E6" s="55"/>
      <c r="F6" s="55"/>
      <c r="G6" s="10"/>
      <c r="H6" s="26"/>
      <c r="I6" s="26"/>
      <c r="J6" s="26"/>
      <c r="K6" s="26"/>
      <c r="L6" s="14"/>
      <c r="M6" s="26"/>
      <c r="N6" s="26"/>
      <c r="O6" s="26"/>
      <c r="P6" s="26"/>
      <c r="Q6" s="26"/>
      <c r="R6" s="29"/>
      <c r="S6" s="14"/>
      <c r="T6" s="26"/>
      <c r="U6" s="26"/>
      <c r="V6" s="26"/>
      <c r="W6" s="26"/>
      <c r="X6" s="26"/>
      <c r="Y6" s="29"/>
      <c r="Z6" s="14"/>
      <c r="AA6" s="26"/>
      <c r="AB6" s="26"/>
      <c r="AC6" s="26"/>
      <c r="AD6" s="26"/>
      <c r="AE6" s="26"/>
      <c r="AF6" s="29"/>
      <c r="AG6" s="14"/>
      <c r="AH6" s="55" t="str">
        <f>'Personnel '!$D$6</f>
        <v>CONTRACT EXPIRES July 31, 2019</v>
      </c>
      <c r="AI6" s="55"/>
      <c r="AJ6" s="55"/>
      <c r="AK6" s="14"/>
    </row>
    <row r="7" spans="1:37" ht="60" x14ac:dyDescent="0.25">
      <c r="A7" s="10"/>
      <c r="B7" s="2" t="s">
        <v>1</v>
      </c>
      <c r="C7" s="2" t="s">
        <v>2</v>
      </c>
      <c r="D7" s="3" t="s">
        <v>83</v>
      </c>
      <c r="E7" s="3" t="s">
        <v>142</v>
      </c>
      <c r="F7" s="3" t="s">
        <v>149</v>
      </c>
      <c r="G7" s="10"/>
      <c r="H7" s="3" t="s">
        <v>83</v>
      </c>
      <c r="I7" s="33" t="s">
        <v>234</v>
      </c>
      <c r="J7" s="3" t="s">
        <v>142</v>
      </c>
      <c r="K7" s="3" t="s">
        <v>149</v>
      </c>
      <c r="L7" s="14"/>
      <c r="M7" s="3" t="s">
        <v>83</v>
      </c>
      <c r="N7" s="33" t="s">
        <v>234</v>
      </c>
      <c r="O7" s="3" t="s">
        <v>142</v>
      </c>
      <c r="P7" s="33" t="s">
        <v>234</v>
      </c>
      <c r="Q7" s="3" t="s">
        <v>149</v>
      </c>
      <c r="R7" s="33" t="s">
        <v>234</v>
      </c>
      <c r="S7" s="14"/>
      <c r="T7" s="3" t="s">
        <v>83</v>
      </c>
      <c r="U7" s="33" t="s">
        <v>234</v>
      </c>
      <c r="V7" s="3" t="s">
        <v>142</v>
      </c>
      <c r="W7" s="33" t="s">
        <v>234</v>
      </c>
      <c r="X7" s="3" t="s">
        <v>149</v>
      </c>
      <c r="Y7" s="33" t="s">
        <v>234</v>
      </c>
      <c r="Z7" s="14"/>
      <c r="AA7" s="3" t="s">
        <v>83</v>
      </c>
      <c r="AB7" s="33" t="s">
        <v>234</v>
      </c>
      <c r="AC7" s="3" t="s">
        <v>142</v>
      </c>
      <c r="AD7" s="33" t="s">
        <v>234</v>
      </c>
      <c r="AE7" s="3" t="s">
        <v>149</v>
      </c>
      <c r="AF7" s="33" t="s">
        <v>234</v>
      </c>
      <c r="AG7" s="14"/>
      <c r="AH7" s="3" t="s">
        <v>83</v>
      </c>
      <c r="AI7" s="3" t="s">
        <v>142</v>
      </c>
      <c r="AJ7" s="3" t="s">
        <v>149</v>
      </c>
      <c r="AK7" s="14"/>
    </row>
    <row r="8" spans="1:37" ht="18" x14ac:dyDescent="0.25">
      <c r="A8" s="10"/>
      <c r="B8" s="1">
        <v>1</v>
      </c>
      <c r="C8" s="1" t="s">
        <v>84</v>
      </c>
      <c r="D8" s="41">
        <v>192.4</v>
      </c>
      <c r="E8" s="41" t="s">
        <v>155</v>
      </c>
      <c r="F8" s="41" t="s">
        <v>155</v>
      </c>
      <c r="G8" s="10"/>
      <c r="H8" s="11">
        <v>61.75</v>
      </c>
      <c r="I8" s="34">
        <f>(-H8*0.05)+H8</f>
        <v>58.662500000000001</v>
      </c>
      <c r="J8" s="11"/>
      <c r="K8" s="11"/>
      <c r="L8" s="14"/>
      <c r="M8" s="11">
        <v>24.62</v>
      </c>
      <c r="N8" s="34">
        <f>(-M8*0.05)+M8</f>
        <v>23.388999999999999</v>
      </c>
      <c r="O8" s="11">
        <v>208.05</v>
      </c>
      <c r="P8" s="34">
        <f>(-O8*0.05)+O8</f>
        <v>197.64750000000001</v>
      </c>
      <c r="Q8" s="11"/>
      <c r="R8" s="34"/>
      <c r="S8" s="14"/>
      <c r="T8" s="11">
        <v>45.6</v>
      </c>
      <c r="U8" s="34">
        <f>(-T8*0.05)+T8</f>
        <v>43.32</v>
      </c>
      <c r="V8" s="11" t="s">
        <v>155</v>
      </c>
      <c r="W8" s="34"/>
      <c r="X8" s="11">
        <v>182.4</v>
      </c>
      <c r="Y8" s="34">
        <f t="shared" ref="Y8" si="0">(-X8*0.05)+X8</f>
        <v>173.28</v>
      </c>
      <c r="Z8" s="14"/>
      <c r="AA8" s="11">
        <v>112.54</v>
      </c>
      <c r="AB8" s="34">
        <f t="shared" ref="AB8" si="1">(-AA8*0.05)+AA8</f>
        <v>106.91300000000001</v>
      </c>
      <c r="AC8" s="11"/>
      <c r="AD8" s="34"/>
      <c r="AE8" s="11">
        <v>450.15</v>
      </c>
      <c r="AF8" s="34">
        <f t="shared" ref="AF8" si="2">(-AE8*0.05)+AE8</f>
        <v>427.64249999999998</v>
      </c>
      <c r="AG8" s="14"/>
      <c r="AH8" s="41">
        <v>92</v>
      </c>
      <c r="AI8" s="41"/>
      <c r="AJ8" s="41"/>
      <c r="AK8" s="14"/>
    </row>
    <row r="9" spans="1:37" ht="18" x14ac:dyDescent="0.25">
      <c r="A9" s="10"/>
      <c r="B9" s="1">
        <v>2</v>
      </c>
      <c r="C9" s="1" t="s">
        <v>85</v>
      </c>
      <c r="D9" s="41">
        <v>7.0000000000000007E-2</v>
      </c>
      <c r="E9" s="41">
        <v>6.5</v>
      </c>
      <c r="F9" s="41">
        <v>65</v>
      </c>
      <c r="G9" s="10"/>
      <c r="H9" s="11">
        <v>14.25</v>
      </c>
      <c r="I9" s="34">
        <f>(-H9*0.05)+H9</f>
        <v>13.5375</v>
      </c>
      <c r="J9" s="11"/>
      <c r="K9" s="11"/>
      <c r="L9" s="14"/>
      <c r="M9" s="11">
        <v>7.1000000000000004E-3</v>
      </c>
      <c r="N9" s="34">
        <f t="shared" ref="N9:N72" si="3">(-M9*0.05)+M9</f>
        <v>6.7450000000000001E-3</v>
      </c>
      <c r="O9" s="11">
        <v>7.13</v>
      </c>
      <c r="P9" s="34">
        <f>(-O9*0.05)+O9</f>
        <v>6.7735000000000003</v>
      </c>
      <c r="Q9" s="11"/>
      <c r="R9" s="34"/>
      <c r="S9" s="14"/>
      <c r="T9" s="11">
        <v>0.97</v>
      </c>
      <c r="U9" s="34">
        <f t="shared" ref="U9:U31" si="4">(-T9*0.05)+T9</f>
        <v>0.92149999999999999</v>
      </c>
      <c r="V9" s="11">
        <v>11.63</v>
      </c>
      <c r="W9" s="34">
        <f t="shared" ref="W9" si="5">(-V9*0.05)+V9</f>
        <v>11.048500000000001</v>
      </c>
      <c r="X9" s="11">
        <v>139.54</v>
      </c>
      <c r="Y9" s="34">
        <f t="shared" ref="Y9" si="6">(-X9*0.05)+X9</f>
        <v>132.56299999999999</v>
      </c>
      <c r="Z9" s="14"/>
      <c r="AA9" s="11"/>
      <c r="AB9" s="34"/>
      <c r="AC9" s="11"/>
      <c r="AD9" s="34"/>
      <c r="AE9" s="11"/>
      <c r="AF9" s="34"/>
      <c r="AG9" s="14"/>
      <c r="AH9" s="41"/>
      <c r="AI9" s="41"/>
      <c r="AJ9" s="41"/>
      <c r="AK9" s="14"/>
    </row>
    <row r="10" spans="1:37" ht="18" x14ac:dyDescent="0.25">
      <c r="A10" s="10"/>
      <c r="B10" s="1">
        <v>3</v>
      </c>
      <c r="C10" s="1" t="s">
        <v>86</v>
      </c>
      <c r="D10" s="41">
        <v>32.44</v>
      </c>
      <c r="E10" s="41" t="s">
        <v>155</v>
      </c>
      <c r="F10" s="41">
        <v>129.74</v>
      </c>
      <c r="G10" s="10"/>
      <c r="H10" s="11">
        <v>39.9</v>
      </c>
      <c r="I10" s="34">
        <f t="shared" ref="I10:I21" si="7">(-H10*0.05)+H10</f>
        <v>37.905000000000001</v>
      </c>
      <c r="J10" s="11"/>
      <c r="K10" s="11"/>
      <c r="L10" s="14"/>
      <c r="M10" s="11">
        <v>26.13</v>
      </c>
      <c r="N10" s="34">
        <f t="shared" si="3"/>
        <v>24.823499999999999</v>
      </c>
      <c r="O10" s="11"/>
      <c r="P10" s="34"/>
      <c r="Q10" s="11"/>
      <c r="R10" s="34"/>
      <c r="S10" s="14"/>
      <c r="T10" s="11">
        <v>32.299999999999997</v>
      </c>
      <c r="U10" s="34">
        <f t="shared" si="4"/>
        <v>30.684999999999999</v>
      </c>
      <c r="V10" s="11" t="s">
        <v>155</v>
      </c>
      <c r="W10" s="34"/>
      <c r="X10" s="11">
        <v>129.19999999999999</v>
      </c>
      <c r="Y10" s="34">
        <f t="shared" ref="Y10" si="8">(-X10*0.05)+X10</f>
        <v>122.74</v>
      </c>
      <c r="Z10" s="14"/>
      <c r="AA10" s="11">
        <v>68.86</v>
      </c>
      <c r="AB10" s="34">
        <f t="shared" ref="AB10" si="9">(-AA10*0.05)+AA10</f>
        <v>65.417000000000002</v>
      </c>
      <c r="AC10" s="11"/>
      <c r="AD10" s="34"/>
      <c r="AE10" s="11">
        <v>275.42</v>
      </c>
      <c r="AF10" s="34">
        <f t="shared" ref="AF10" si="10">(-AE10*0.05)+AE10</f>
        <v>261.649</v>
      </c>
      <c r="AG10" s="14"/>
      <c r="AH10" s="41">
        <v>80</v>
      </c>
      <c r="AI10" s="41">
        <v>30</v>
      </c>
      <c r="AJ10" s="41"/>
      <c r="AK10" s="14"/>
    </row>
    <row r="11" spans="1:37" ht="18" x14ac:dyDescent="0.25">
      <c r="A11" s="10"/>
      <c r="B11" s="1">
        <v>4</v>
      </c>
      <c r="C11" s="1" t="s">
        <v>87</v>
      </c>
      <c r="D11" s="41">
        <v>3.9</v>
      </c>
      <c r="E11" s="41"/>
      <c r="F11" s="41"/>
      <c r="G11" s="10"/>
      <c r="H11" s="11">
        <v>8.5500000000000007</v>
      </c>
      <c r="I11" s="34">
        <f t="shared" si="7"/>
        <v>8.1225000000000005</v>
      </c>
      <c r="J11" s="11"/>
      <c r="K11" s="11"/>
      <c r="L11" s="14"/>
      <c r="M11" s="11">
        <v>0.8</v>
      </c>
      <c r="N11" s="34">
        <f t="shared" si="3"/>
        <v>0.76</v>
      </c>
      <c r="O11" s="11"/>
      <c r="P11" s="34"/>
      <c r="Q11" s="11"/>
      <c r="R11" s="34"/>
      <c r="S11" s="14"/>
      <c r="T11" s="11">
        <v>1.92</v>
      </c>
      <c r="U11" s="34">
        <f t="shared" si="4"/>
        <v>1.8239999999999998</v>
      </c>
      <c r="V11" s="11"/>
      <c r="W11" s="34"/>
      <c r="X11" s="11">
        <v>47.98</v>
      </c>
      <c r="Y11" s="34">
        <f t="shared" ref="Y11" si="11">(-X11*0.05)+X11</f>
        <v>45.580999999999996</v>
      </c>
      <c r="Z11" s="14"/>
      <c r="AA11" s="11">
        <v>2.87</v>
      </c>
      <c r="AB11" s="34">
        <f t="shared" ref="AB11" si="12">(-AA11*0.05)+AA11</f>
        <v>2.7265000000000001</v>
      </c>
      <c r="AC11" s="11">
        <v>28.72</v>
      </c>
      <c r="AD11" s="34">
        <f t="shared" ref="AD11" si="13">(-AC11*0.05)+AC11</f>
        <v>27.283999999999999</v>
      </c>
      <c r="AE11" s="11"/>
      <c r="AF11" s="34"/>
      <c r="AG11" s="14"/>
      <c r="AH11" s="41">
        <v>3.25</v>
      </c>
      <c r="AI11" s="41"/>
      <c r="AJ11" s="41"/>
      <c r="AK11" s="14"/>
    </row>
    <row r="12" spans="1:37" ht="18" x14ac:dyDescent="0.25">
      <c r="A12" s="10"/>
      <c r="B12" s="1">
        <v>5</v>
      </c>
      <c r="C12" s="1" t="s">
        <v>88</v>
      </c>
      <c r="D12" s="41">
        <v>13</v>
      </c>
      <c r="E12" s="41"/>
      <c r="F12" s="41"/>
      <c r="G12" s="10"/>
      <c r="H12" s="11">
        <v>4.75</v>
      </c>
      <c r="I12" s="34">
        <f t="shared" si="7"/>
        <v>4.5125000000000002</v>
      </c>
      <c r="J12" s="11"/>
      <c r="K12" s="11"/>
      <c r="L12" s="14"/>
      <c r="M12" s="11">
        <v>2.92</v>
      </c>
      <c r="N12" s="34">
        <f t="shared" si="3"/>
        <v>2.774</v>
      </c>
      <c r="O12" s="11"/>
      <c r="P12" s="34"/>
      <c r="Q12" s="11"/>
      <c r="R12" s="34"/>
      <c r="S12" s="14"/>
      <c r="T12" s="11">
        <v>2.91</v>
      </c>
      <c r="U12" s="34">
        <f t="shared" si="4"/>
        <v>2.7645</v>
      </c>
      <c r="V12" s="11"/>
      <c r="W12" s="34"/>
      <c r="X12" s="11">
        <v>72.680000000000007</v>
      </c>
      <c r="Y12" s="34">
        <f t="shared" ref="Y12" si="14">(-X12*0.05)+X12</f>
        <v>69.046000000000006</v>
      </c>
      <c r="Z12" s="14"/>
      <c r="AA12" s="11">
        <v>18.43</v>
      </c>
      <c r="AB12" s="34">
        <f t="shared" ref="AB12" si="15">(-AA12*0.05)+AA12</f>
        <v>17.508499999999998</v>
      </c>
      <c r="AC12" s="11"/>
      <c r="AD12" s="34"/>
      <c r="AE12" s="11"/>
      <c r="AF12" s="34"/>
      <c r="AG12" s="14"/>
      <c r="AH12" s="41">
        <v>6.5</v>
      </c>
      <c r="AI12" s="41"/>
      <c r="AJ12" s="41"/>
      <c r="AK12" s="14"/>
    </row>
    <row r="13" spans="1:37" ht="18" x14ac:dyDescent="0.25">
      <c r="A13" s="10"/>
      <c r="B13" s="1">
        <v>6</v>
      </c>
      <c r="C13" s="1" t="s">
        <v>89</v>
      </c>
      <c r="D13" s="41">
        <v>3.9</v>
      </c>
      <c r="E13" s="41"/>
      <c r="F13" s="41"/>
      <c r="G13" s="10"/>
      <c r="H13" s="11">
        <v>4.75</v>
      </c>
      <c r="I13" s="34">
        <f t="shared" si="7"/>
        <v>4.5125000000000002</v>
      </c>
      <c r="J13" s="11"/>
      <c r="K13" s="11"/>
      <c r="L13" s="14"/>
      <c r="M13" s="11">
        <v>2.92</v>
      </c>
      <c r="N13" s="34">
        <f t="shared" si="3"/>
        <v>2.774</v>
      </c>
      <c r="O13" s="11"/>
      <c r="P13" s="34"/>
      <c r="Q13" s="11"/>
      <c r="R13" s="34"/>
      <c r="S13" s="14"/>
      <c r="T13" s="11">
        <v>4.0199999999999996</v>
      </c>
      <c r="U13" s="34">
        <f t="shared" si="4"/>
        <v>3.8189999999999995</v>
      </c>
      <c r="V13" s="11"/>
      <c r="W13" s="34"/>
      <c r="X13" s="11">
        <v>100.46</v>
      </c>
      <c r="Y13" s="34">
        <f t="shared" ref="Y13" si="16">(-X13*0.05)+X13</f>
        <v>95.436999999999998</v>
      </c>
      <c r="Z13" s="14"/>
      <c r="AA13" s="11">
        <v>2.87</v>
      </c>
      <c r="AB13" s="34">
        <f t="shared" ref="AB13" si="17">(-AA13*0.05)+AA13</f>
        <v>2.7265000000000001</v>
      </c>
      <c r="AC13" s="11">
        <v>28.72</v>
      </c>
      <c r="AD13" s="34">
        <f t="shared" ref="AD13" si="18">(-AC13*0.05)+AC13</f>
        <v>27.283999999999999</v>
      </c>
      <c r="AE13" s="11"/>
      <c r="AF13" s="34"/>
      <c r="AG13" s="14"/>
      <c r="AH13" s="41">
        <v>4</v>
      </c>
      <c r="AI13" s="41"/>
      <c r="AJ13" s="41"/>
      <c r="AK13" s="14"/>
    </row>
    <row r="14" spans="1:37" ht="18" x14ac:dyDescent="0.25">
      <c r="A14" s="10"/>
      <c r="B14" s="1">
        <v>7</v>
      </c>
      <c r="C14" s="1" t="s">
        <v>90</v>
      </c>
      <c r="D14" s="41">
        <v>11.7</v>
      </c>
      <c r="E14" s="41" t="s">
        <v>155</v>
      </c>
      <c r="F14" s="41">
        <v>46.8</v>
      </c>
      <c r="G14" s="10"/>
      <c r="H14" s="11">
        <v>42.75</v>
      </c>
      <c r="I14" s="34">
        <f t="shared" si="7"/>
        <v>40.612499999999997</v>
      </c>
      <c r="J14" s="11"/>
      <c r="K14" s="11"/>
      <c r="L14" s="14"/>
      <c r="M14" s="11">
        <v>11.94</v>
      </c>
      <c r="N14" s="34">
        <f t="shared" si="3"/>
        <v>11.343</v>
      </c>
      <c r="O14" s="11"/>
      <c r="P14" s="34"/>
      <c r="Q14" s="11"/>
      <c r="R14" s="34"/>
      <c r="S14" s="14"/>
      <c r="T14" s="11">
        <v>30.4</v>
      </c>
      <c r="U14" s="34">
        <f t="shared" si="4"/>
        <v>28.88</v>
      </c>
      <c r="V14" s="11"/>
      <c r="W14" s="34"/>
      <c r="X14" s="11">
        <v>121.6</v>
      </c>
      <c r="Y14" s="34">
        <f t="shared" ref="Y14" si="19">(-X14*0.05)+X14</f>
        <v>115.52</v>
      </c>
      <c r="Z14" s="14"/>
      <c r="AA14" s="11">
        <v>31.61</v>
      </c>
      <c r="AB14" s="34">
        <f t="shared" ref="AB14" si="20">(-AA14*0.05)+AA14</f>
        <v>30.029499999999999</v>
      </c>
      <c r="AC14" s="11"/>
      <c r="AD14" s="34"/>
      <c r="AE14" s="11">
        <v>126.43</v>
      </c>
      <c r="AF14" s="34">
        <f t="shared" ref="AF14" si="21">(-AE14*0.05)+AE14</f>
        <v>120.10850000000001</v>
      </c>
      <c r="AG14" s="14"/>
      <c r="AH14" s="41">
        <v>35</v>
      </c>
      <c r="AI14" s="41"/>
      <c r="AJ14" s="41"/>
      <c r="AK14" s="14"/>
    </row>
    <row r="15" spans="1:37" ht="18" x14ac:dyDescent="0.25">
      <c r="A15" s="10"/>
      <c r="B15" s="1">
        <v>8</v>
      </c>
      <c r="C15" s="1" t="s">
        <v>91</v>
      </c>
      <c r="D15" s="41">
        <v>0.51</v>
      </c>
      <c r="E15" s="41">
        <v>10.210000000000001</v>
      </c>
      <c r="F15" s="41">
        <v>102.05</v>
      </c>
      <c r="G15" s="10"/>
      <c r="H15" s="11">
        <v>2.85</v>
      </c>
      <c r="I15" s="34">
        <f t="shared" si="7"/>
        <v>2.7075</v>
      </c>
      <c r="J15" s="11"/>
      <c r="K15" s="11"/>
      <c r="L15" s="14"/>
      <c r="M15" s="11">
        <v>4.47</v>
      </c>
      <c r="N15" s="34">
        <f t="shared" si="3"/>
        <v>4.2465000000000002</v>
      </c>
      <c r="O15" s="11"/>
      <c r="P15" s="34"/>
      <c r="Q15" s="11"/>
      <c r="R15" s="34"/>
      <c r="S15" s="14"/>
      <c r="T15" s="11">
        <v>2</v>
      </c>
      <c r="U15" s="34">
        <f t="shared" si="4"/>
        <v>1.9</v>
      </c>
      <c r="V15" s="11">
        <v>19.95</v>
      </c>
      <c r="W15" s="34">
        <f t="shared" ref="W15" si="22">(-V15*0.05)+V15</f>
        <v>18.952500000000001</v>
      </c>
      <c r="X15" s="11" t="s">
        <v>155</v>
      </c>
      <c r="Y15" s="34"/>
      <c r="Z15" s="14"/>
      <c r="AA15" s="11">
        <v>1.67</v>
      </c>
      <c r="AB15" s="34">
        <f t="shared" ref="AB15" si="23">(-AA15*0.05)+AA15</f>
        <v>1.5865</v>
      </c>
      <c r="AC15" s="11">
        <v>33.369999999999997</v>
      </c>
      <c r="AD15" s="34">
        <f t="shared" ref="AD15" si="24">(-AC15*0.05)+AC15</f>
        <v>31.701499999999996</v>
      </c>
      <c r="AE15" s="11"/>
      <c r="AF15" s="34"/>
      <c r="AG15" s="14"/>
      <c r="AH15" s="41">
        <v>7.65</v>
      </c>
      <c r="AI15" s="41"/>
      <c r="AJ15" s="41"/>
      <c r="AK15" s="14"/>
    </row>
    <row r="16" spans="1:37" ht="18" x14ac:dyDescent="0.25">
      <c r="A16" s="10"/>
      <c r="B16" s="1">
        <v>9</v>
      </c>
      <c r="C16" s="1" t="s">
        <v>92</v>
      </c>
      <c r="D16" s="41">
        <v>2.93</v>
      </c>
      <c r="E16" s="41">
        <v>5.84</v>
      </c>
      <c r="F16" s="41">
        <v>420.27</v>
      </c>
      <c r="G16" s="10"/>
      <c r="H16" s="11">
        <v>14.25</v>
      </c>
      <c r="I16" s="34">
        <f t="shared" si="7"/>
        <v>13.5375</v>
      </c>
      <c r="J16" s="11"/>
      <c r="K16" s="11"/>
      <c r="L16" s="14"/>
      <c r="M16" s="11">
        <v>16.3</v>
      </c>
      <c r="N16" s="34">
        <f t="shared" si="3"/>
        <v>15.485000000000001</v>
      </c>
      <c r="O16" s="11"/>
      <c r="P16" s="34"/>
      <c r="Q16" s="11"/>
      <c r="R16" s="34"/>
      <c r="S16" s="14"/>
      <c r="T16" s="11">
        <v>33.25</v>
      </c>
      <c r="U16" s="34">
        <f t="shared" si="4"/>
        <v>31.587499999999999</v>
      </c>
      <c r="V16" s="11" t="s">
        <v>155</v>
      </c>
      <c r="W16" s="34"/>
      <c r="X16" s="11">
        <v>332.5</v>
      </c>
      <c r="Y16" s="34">
        <f t="shared" ref="Y16" si="25">(-X16*0.05)+X16</f>
        <v>315.875</v>
      </c>
      <c r="Z16" s="14"/>
      <c r="AA16" s="11">
        <v>15.65</v>
      </c>
      <c r="AB16" s="34">
        <f t="shared" ref="AB16" si="26">(-AA16*0.05)+AA16</f>
        <v>14.8675</v>
      </c>
      <c r="AC16" s="11"/>
      <c r="AD16" s="34"/>
      <c r="AE16" s="11"/>
      <c r="AF16" s="34"/>
      <c r="AG16" s="14"/>
      <c r="AH16" s="41">
        <v>4.75</v>
      </c>
      <c r="AI16" s="41"/>
      <c r="AJ16" s="41"/>
      <c r="AK16" s="14"/>
    </row>
    <row r="17" spans="1:37" ht="18" x14ac:dyDescent="0.25">
      <c r="A17" s="10"/>
      <c r="B17" s="1">
        <v>10</v>
      </c>
      <c r="C17" s="1" t="s">
        <v>93</v>
      </c>
      <c r="D17" s="41">
        <v>11.38</v>
      </c>
      <c r="E17" s="41"/>
      <c r="F17" s="41">
        <v>136.5</v>
      </c>
      <c r="G17" s="10"/>
      <c r="H17" s="11">
        <v>61.75</v>
      </c>
      <c r="I17" s="34">
        <f t="shared" si="7"/>
        <v>58.662500000000001</v>
      </c>
      <c r="J17" s="11"/>
      <c r="K17" s="11"/>
      <c r="L17" s="14"/>
      <c r="M17" s="11">
        <v>6.8</v>
      </c>
      <c r="N17" s="34">
        <f t="shared" si="3"/>
        <v>6.46</v>
      </c>
      <c r="O17" s="11"/>
      <c r="P17" s="34"/>
      <c r="Q17" s="11"/>
      <c r="R17" s="34"/>
      <c r="S17" s="14"/>
      <c r="T17" s="11">
        <v>39.9</v>
      </c>
      <c r="U17" s="34">
        <f t="shared" si="4"/>
        <v>37.905000000000001</v>
      </c>
      <c r="V17" s="11" t="s">
        <v>155</v>
      </c>
      <c r="W17" s="34"/>
      <c r="X17" s="11">
        <v>159.6</v>
      </c>
      <c r="Y17" s="34">
        <f t="shared" ref="Y17" si="27">(-X17*0.05)+X17</f>
        <v>151.62</v>
      </c>
      <c r="Z17" s="14"/>
      <c r="AA17" s="11">
        <v>9.8000000000000007</v>
      </c>
      <c r="AB17" s="34">
        <f t="shared" ref="AB17" si="28">(-AA17*0.05)+AA17</f>
        <v>9.31</v>
      </c>
      <c r="AC17" s="11"/>
      <c r="AD17" s="34"/>
      <c r="AE17" s="11"/>
      <c r="AF17" s="34"/>
      <c r="AG17" s="14"/>
      <c r="AH17" s="41">
        <v>68</v>
      </c>
      <c r="AI17" s="41"/>
      <c r="AJ17" s="41"/>
      <c r="AK17" s="14"/>
    </row>
    <row r="18" spans="1:37" ht="18" x14ac:dyDescent="0.25">
      <c r="A18" s="10"/>
      <c r="B18" s="1">
        <v>11</v>
      </c>
      <c r="C18" s="1" t="s">
        <v>94</v>
      </c>
      <c r="D18" s="41">
        <v>2.8</v>
      </c>
      <c r="E18" s="41"/>
      <c r="F18" s="41">
        <v>280</v>
      </c>
      <c r="G18" s="10"/>
      <c r="H18" s="11">
        <v>3.8</v>
      </c>
      <c r="I18" s="34">
        <f t="shared" si="7"/>
        <v>3.61</v>
      </c>
      <c r="J18" s="11"/>
      <c r="K18" s="11"/>
      <c r="L18" s="14"/>
      <c r="M18" s="11">
        <v>29.78</v>
      </c>
      <c r="N18" s="34">
        <f t="shared" si="3"/>
        <v>28.291</v>
      </c>
      <c r="O18" s="11"/>
      <c r="P18" s="34"/>
      <c r="Q18" s="11"/>
      <c r="R18" s="34"/>
      <c r="S18" s="14"/>
      <c r="T18" s="11">
        <v>3.09</v>
      </c>
      <c r="U18" s="34">
        <f t="shared" si="4"/>
        <v>2.9354999999999998</v>
      </c>
      <c r="V18" s="11">
        <v>80.75</v>
      </c>
      <c r="W18" s="34">
        <f t="shared" ref="W18" si="29">(-V18*0.05)+V18</f>
        <v>76.712500000000006</v>
      </c>
      <c r="X18" s="11" t="s">
        <v>155</v>
      </c>
      <c r="Y18" s="34"/>
      <c r="Z18" s="14"/>
      <c r="AA18" s="11"/>
      <c r="AB18" s="34"/>
      <c r="AC18" s="11">
        <v>51.84</v>
      </c>
      <c r="AD18" s="34">
        <f t="shared" ref="AD18" si="30">(-AC18*0.05)+AC18</f>
        <v>49.248000000000005</v>
      </c>
      <c r="AE18" s="11">
        <v>259.2</v>
      </c>
      <c r="AF18" s="34">
        <f t="shared" ref="AF18" si="31">(-AE18*0.05)+AE18</f>
        <v>246.23999999999998</v>
      </c>
      <c r="AG18" s="14"/>
      <c r="AH18" s="41"/>
      <c r="AI18" s="41">
        <v>25</v>
      </c>
      <c r="AJ18" s="41"/>
      <c r="AK18" s="14"/>
    </row>
    <row r="19" spans="1:37" ht="18" x14ac:dyDescent="0.25">
      <c r="A19" s="10"/>
      <c r="B19" s="1">
        <v>12</v>
      </c>
      <c r="C19" s="1" t="s">
        <v>95</v>
      </c>
      <c r="D19" s="41" t="s">
        <v>155</v>
      </c>
      <c r="E19" s="41"/>
      <c r="F19" s="41"/>
      <c r="G19" s="10"/>
      <c r="H19" s="11">
        <v>47.5</v>
      </c>
      <c r="I19" s="34">
        <f t="shared" si="7"/>
        <v>45.125</v>
      </c>
      <c r="J19" s="11"/>
      <c r="K19" s="11"/>
      <c r="L19" s="14"/>
      <c r="M19" s="11">
        <v>13.54</v>
      </c>
      <c r="N19" s="34">
        <f t="shared" si="3"/>
        <v>12.863</v>
      </c>
      <c r="O19" s="11"/>
      <c r="P19" s="34"/>
      <c r="Q19" s="11"/>
      <c r="R19" s="34"/>
      <c r="S19" s="14"/>
      <c r="T19" s="11">
        <v>39.9</v>
      </c>
      <c r="U19" s="34">
        <f t="shared" si="4"/>
        <v>37.905000000000001</v>
      </c>
      <c r="V19" s="11"/>
      <c r="W19" s="34"/>
      <c r="X19" s="11" t="s">
        <v>155</v>
      </c>
      <c r="Y19" s="34"/>
      <c r="Z19" s="14"/>
      <c r="AA19" s="11"/>
      <c r="AB19" s="34"/>
      <c r="AC19" s="11"/>
      <c r="AD19" s="34"/>
      <c r="AE19" s="11"/>
      <c r="AF19" s="34"/>
      <c r="AG19" s="14"/>
      <c r="AH19" s="41"/>
      <c r="AI19" s="41">
        <v>85</v>
      </c>
      <c r="AJ19" s="41"/>
      <c r="AK19" s="14"/>
    </row>
    <row r="20" spans="1:37" ht="18" x14ac:dyDescent="0.25">
      <c r="A20" s="10"/>
      <c r="B20" s="1">
        <v>13</v>
      </c>
      <c r="C20" s="1" t="s">
        <v>96</v>
      </c>
      <c r="D20" s="41">
        <v>27.95</v>
      </c>
      <c r="E20" s="41"/>
      <c r="F20" s="41"/>
      <c r="G20" s="10"/>
      <c r="H20" s="11">
        <v>42.75</v>
      </c>
      <c r="I20" s="34">
        <f t="shared" si="7"/>
        <v>40.612499999999997</v>
      </c>
      <c r="J20" s="11"/>
      <c r="K20" s="11"/>
      <c r="L20" s="14"/>
      <c r="M20" s="11"/>
      <c r="N20" s="34"/>
      <c r="O20" s="11"/>
      <c r="P20" s="34"/>
      <c r="Q20" s="11"/>
      <c r="R20" s="34"/>
      <c r="S20" s="14"/>
      <c r="T20" s="11">
        <v>23.77</v>
      </c>
      <c r="U20" s="34">
        <f t="shared" si="4"/>
        <v>22.581499999999998</v>
      </c>
      <c r="V20" s="11"/>
      <c r="W20" s="34"/>
      <c r="X20" s="11">
        <v>95.08</v>
      </c>
      <c r="Y20" s="34">
        <f t="shared" ref="Y20" si="32">(-X20*0.05)+X20</f>
        <v>90.325999999999993</v>
      </c>
      <c r="Z20" s="14"/>
      <c r="AA20" s="11"/>
      <c r="AB20" s="34"/>
      <c r="AC20" s="11"/>
      <c r="AD20" s="34"/>
      <c r="AE20" s="11"/>
      <c r="AF20" s="34"/>
      <c r="AG20" s="14"/>
      <c r="AH20" s="41">
        <v>68</v>
      </c>
      <c r="AI20" s="41"/>
      <c r="AJ20" s="41"/>
      <c r="AK20" s="14"/>
    </row>
    <row r="21" spans="1:37" ht="18" x14ac:dyDescent="0.25">
      <c r="A21" s="10"/>
      <c r="B21" s="1">
        <v>14</v>
      </c>
      <c r="C21" s="1" t="s">
        <v>97</v>
      </c>
      <c r="D21" s="41">
        <v>20.74</v>
      </c>
      <c r="E21" s="41"/>
      <c r="F21" s="41"/>
      <c r="G21" s="10"/>
      <c r="H21" s="11">
        <v>41.8</v>
      </c>
      <c r="I21" s="34">
        <f t="shared" si="7"/>
        <v>39.709999999999994</v>
      </c>
      <c r="J21" s="11"/>
      <c r="K21" s="11"/>
      <c r="L21" s="14"/>
      <c r="M21" s="11"/>
      <c r="N21" s="34"/>
      <c r="O21" s="11"/>
      <c r="P21" s="34"/>
      <c r="Q21" s="11"/>
      <c r="R21" s="34"/>
      <c r="S21" s="14"/>
      <c r="T21" s="11">
        <v>131.1</v>
      </c>
      <c r="U21" s="34">
        <f t="shared" si="4"/>
        <v>124.54499999999999</v>
      </c>
      <c r="V21" s="11"/>
      <c r="W21" s="34"/>
      <c r="X21" s="11">
        <v>524.4</v>
      </c>
      <c r="Y21" s="34">
        <f t="shared" ref="Y21" si="33">(-X21*0.05)+X21</f>
        <v>498.17999999999995</v>
      </c>
      <c r="Z21" s="14"/>
      <c r="AA21" s="11">
        <v>54.72</v>
      </c>
      <c r="AB21" s="34">
        <f t="shared" ref="AB21" si="34">(-AA21*0.05)+AA21</f>
        <v>51.984000000000002</v>
      </c>
      <c r="AC21" s="11"/>
      <c r="AD21" s="34"/>
      <c r="AE21" s="11">
        <v>218.88</v>
      </c>
      <c r="AF21" s="34">
        <f t="shared" ref="AF21" si="35">(-AE21*0.05)+AE21</f>
        <v>207.93600000000001</v>
      </c>
      <c r="AG21" s="14"/>
      <c r="AH21" s="41">
        <v>59</v>
      </c>
      <c r="AI21" s="41"/>
      <c r="AJ21" s="41"/>
      <c r="AK21" s="14"/>
    </row>
    <row r="22" spans="1:37" ht="18" x14ac:dyDescent="0.25">
      <c r="A22" s="10"/>
      <c r="B22" s="1">
        <v>15</v>
      </c>
      <c r="C22" s="1" t="s">
        <v>98</v>
      </c>
      <c r="D22" s="41"/>
      <c r="E22" s="41"/>
      <c r="F22" s="41"/>
      <c r="G22" s="10"/>
      <c r="H22" s="11" t="s">
        <v>155</v>
      </c>
      <c r="I22" s="34"/>
      <c r="J22" s="11"/>
      <c r="K22" s="11"/>
      <c r="L22" s="14"/>
      <c r="M22" s="11"/>
      <c r="N22" s="34"/>
      <c r="O22" s="11"/>
      <c r="P22" s="34"/>
      <c r="Q22" s="11"/>
      <c r="R22" s="34"/>
      <c r="S22" s="14"/>
      <c r="T22" s="11">
        <v>45.6</v>
      </c>
      <c r="U22" s="34">
        <f t="shared" si="4"/>
        <v>43.32</v>
      </c>
      <c r="V22" s="11"/>
      <c r="W22" s="34"/>
      <c r="X22" s="11">
        <v>182.4</v>
      </c>
      <c r="Y22" s="34">
        <f t="shared" ref="Y22" si="36">(-X22*0.05)+X22</f>
        <v>173.28</v>
      </c>
      <c r="Z22" s="14"/>
      <c r="AA22" s="11">
        <v>74.959999999999994</v>
      </c>
      <c r="AB22" s="34">
        <f t="shared" ref="AB22" si="37">(-AA22*0.05)+AA22</f>
        <v>71.211999999999989</v>
      </c>
      <c r="AC22" s="11"/>
      <c r="AD22" s="34"/>
      <c r="AE22" s="11">
        <v>299.86</v>
      </c>
      <c r="AF22" s="34">
        <f t="shared" ref="AF22" si="38">(-AE22*0.05)+AE22</f>
        <v>284.86700000000002</v>
      </c>
      <c r="AG22" s="14"/>
      <c r="AH22" s="41">
        <v>71</v>
      </c>
      <c r="AI22" s="41"/>
      <c r="AJ22" s="41"/>
      <c r="AK22" s="14"/>
    </row>
    <row r="23" spans="1:37" ht="18" x14ac:dyDescent="0.25">
      <c r="A23" s="10"/>
      <c r="B23" s="1">
        <v>16</v>
      </c>
      <c r="C23" s="1" t="s">
        <v>99</v>
      </c>
      <c r="D23" s="41"/>
      <c r="E23" s="41"/>
      <c r="F23" s="41"/>
      <c r="G23" s="10"/>
      <c r="H23" s="11" t="s">
        <v>155</v>
      </c>
      <c r="I23" s="34"/>
      <c r="J23" s="11"/>
      <c r="K23" s="11"/>
      <c r="L23" s="14"/>
      <c r="M23" s="11"/>
      <c r="N23" s="34"/>
      <c r="O23" s="11"/>
      <c r="P23" s="34"/>
      <c r="Q23" s="11"/>
      <c r="R23" s="34"/>
      <c r="S23" s="14"/>
      <c r="T23" s="11">
        <v>49.4</v>
      </c>
      <c r="U23" s="34">
        <f t="shared" si="4"/>
        <v>46.93</v>
      </c>
      <c r="V23" s="11"/>
      <c r="W23" s="34"/>
      <c r="X23" s="11">
        <v>197.6</v>
      </c>
      <c r="Y23" s="34">
        <f t="shared" ref="Y23" si="39">(-X23*0.05)+X23</f>
        <v>187.72</v>
      </c>
      <c r="Z23" s="14"/>
      <c r="AA23" s="11">
        <v>82.15</v>
      </c>
      <c r="AB23" s="34">
        <f t="shared" ref="AB23" si="40">(-AA23*0.05)+AA23</f>
        <v>78.042500000000004</v>
      </c>
      <c r="AC23" s="11"/>
      <c r="AD23" s="34"/>
      <c r="AE23" s="11">
        <v>328.59</v>
      </c>
      <c r="AF23" s="34">
        <f t="shared" ref="AF23" si="41">(-AE23*0.05)+AE23</f>
        <v>312.16049999999996</v>
      </c>
      <c r="AG23" s="14"/>
      <c r="AH23" s="41">
        <v>68</v>
      </c>
      <c r="AI23" s="41"/>
      <c r="AJ23" s="41"/>
      <c r="AK23" s="14"/>
    </row>
    <row r="24" spans="1:37" ht="18" x14ac:dyDescent="0.25">
      <c r="A24" s="10"/>
      <c r="B24" s="1">
        <v>17</v>
      </c>
      <c r="C24" s="1" t="s">
        <v>100</v>
      </c>
      <c r="D24" s="41"/>
      <c r="E24" s="41"/>
      <c r="F24" s="41"/>
      <c r="G24" s="10"/>
      <c r="H24" s="11" t="s">
        <v>155</v>
      </c>
      <c r="I24" s="34"/>
      <c r="J24" s="11"/>
      <c r="K24" s="11"/>
      <c r="L24" s="14"/>
      <c r="M24" s="11"/>
      <c r="N24" s="34"/>
      <c r="O24" s="11"/>
      <c r="P24" s="34"/>
      <c r="Q24" s="11"/>
      <c r="R24" s="34"/>
      <c r="S24" s="14"/>
      <c r="T24" s="11">
        <v>0</v>
      </c>
      <c r="U24" s="34">
        <f t="shared" si="4"/>
        <v>0</v>
      </c>
      <c r="V24" s="11"/>
      <c r="W24" s="34"/>
      <c r="X24" s="11" t="s">
        <v>155</v>
      </c>
      <c r="Y24" s="34"/>
      <c r="Z24" s="14"/>
      <c r="AA24" s="11">
        <v>4.59</v>
      </c>
      <c r="AB24" s="34">
        <f t="shared" ref="AB24" si="42">(-AA24*0.05)+AA24</f>
        <v>4.3605</v>
      </c>
      <c r="AC24" s="11"/>
      <c r="AD24" s="34"/>
      <c r="AE24" s="11"/>
      <c r="AF24" s="34"/>
      <c r="AG24" s="14"/>
      <c r="AH24" s="41">
        <v>4.8499999999999996</v>
      </c>
      <c r="AI24" s="41"/>
      <c r="AJ24" s="41"/>
      <c r="AK24" s="14"/>
    </row>
    <row r="25" spans="1:37" ht="18" x14ac:dyDescent="0.25">
      <c r="A25" s="10"/>
      <c r="B25" s="1">
        <v>18</v>
      </c>
      <c r="C25" s="1" t="s">
        <v>101</v>
      </c>
      <c r="D25" s="41"/>
      <c r="E25" s="41"/>
      <c r="F25" s="41"/>
      <c r="G25" s="10"/>
      <c r="H25" s="11">
        <v>19.95</v>
      </c>
      <c r="I25" s="34">
        <f>(-H25*0.05)+H25</f>
        <v>18.952500000000001</v>
      </c>
      <c r="J25" s="11"/>
      <c r="K25" s="11"/>
      <c r="L25" s="14"/>
      <c r="M25" s="11">
        <v>22.73</v>
      </c>
      <c r="N25" s="34">
        <f t="shared" si="3"/>
        <v>21.593499999999999</v>
      </c>
      <c r="O25" s="11"/>
      <c r="P25" s="34"/>
      <c r="Q25" s="11"/>
      <c r="R25" s="34"/>
      <c r="S25" s="14"/>
      <c r="T25" s="11">
        <v>16.149999999999999</v>
      </c>
      <c r="U25" s="34">
        <f t="shared" si="4"/>
        <v>15.342499999999999</v>
      </c>
      <c r="V25" s="11"/>
      <c r="W25" s="34"/>
      <c r="X25" s="11">
        <v>64.599999999999994</v>
      </c>
      <c r="Y25" s="34">
        <f t="shared" ref="Y25" si="43">(-X25*0.05)+X25</f>
        <v>61.37</v>
      </c>
      <c r="Z25" s="14"/>
      <c r="AA25" s="11"/>
      <c r="AB25" s="34"/>
      <c r="AC25" s="11"/>
      <c r="AD25" s="34"/>
      <c r="AE25" s="11"/>
      <c r="AF25" s="34"/>
      <c r="AG25" s="14"/>
      <c r="AH25" s="41">
        <v>8</v>
      </c>
      <c r="AI25" s="41"/>
      <c r="AJ25" s="41"/>
      <c r="AK25" s="14"/>
    </row>
    <row r="26" spans="1:37" ht="18" x14ac:dyDescent="0.25">
      <c r="A26" s="10"/>
      <c r="B26" s="1">
        <v>19</v>
      </c>
      <c r="C26" s="1" t="s">
        <v>102</v>
      </c>
      <c r="D26" s="41"/>
      <c r="E26" s="41"/>
      <c r="F26" s="41"/>
      <c r="G26" s="10"/>
      <c r="H26" s="11">
        <v>19.95</v>
      </c>
      <c r="I26" s="34">
        <f t="shared" ref="I26:I64" si="44">(-H26*0.05)+H26</f>
        <v>18.952500000000001</v>
      </c>
      <c r="J26" s="11"/>
      <c r="K26" s="11"/>
      <c r="L26" s="14"/>
      <c r="M26" s="11">
        <v>22.33</v>
      </c>
      <c r="N26" s="34">
        <f t="shared" si="3"/>
        <v>21.2135</v>
      </c>
      <c r="O26" s="11"/>
      <c r="P26" s="34"/>
      <c r="Q26" s="11"/>
      <c r="R26" s="34"/>
      <c r="S26" s="14"/>
      <c r="T26" s="11">
        <v>17.100000000000001</v>
      </c>
      <c r="U26" s="34">
        <f t="shared" si="4"/>
        <v>16.245000000000001</v>
      </c>
      <c r="V26" s="11"/>
      <c r="W26" s="34"/>
      <c r="X26" s="11">
        <v>68.400000000000006</v>
      </c>
      <c r="Y26" s="34">
        <f t="shared" ref="Y26" si="45">(-X26*0.05)+X26</f>
        <v>64.98</v>
      </c>
      <c r="Z26" s="14"/>
      <c r="AA26" s="11"/>
      <c r="AB26" s="34"/>
      <c r="AC26" s="11"/>
      <c r="AD26" s="34"/>
      <c r="AE26" s="11"/>
      <c r="AF26" s="34"/>
      <c r="AG26" s="14"/>
      <c r="AH26" s="41">
        <v>385</v>
      </c>
      <c r="AI26" s="41"/>
      <c r="AJ26" s="41"/>
      <c r="AK26" s="14"/>
    </row>
    <row r="27" spans="1:37" ht="18" x14ac:dyDescent="0.25">
      <c r="A27" s="10"/>
      <c r="B27" s="1">
        <v>20</v>
      </c>
      <c r="C27" s="1" t="s">
        <v>103</v>
      </c>
      <c r="D27" s="41">
        <v>123.5</v>
      </c>
      <c r="E27" s="41"/>
      <c r="F27" s="41"/>
      <c r="G27" s="10"/>
      <c r="H27" s="11">
        <v>332.5</v>
      </c>
      <c r="I27" s="34">
        <f t="shared" si="44"/>
        <v>315.875</v>
      </c>
      <c r="J27" s="11"/>
      <c r="K27" s="11"/>
      <c r="L27" s="14"/>
      <c r="M27" s="11">
        <v>82.65</v>
      </c>
      <c r="N27" s="34">
        <f t="shared" si="3"/>
        <v>78.517500000000013</v>
      </c>
      <c r="O27" s="11"/>
      <c r="P27" s="34"/>
      <c r="Q27" s="11"/>
      <c r="R27" s="34"/>
      <c r="S27" s="14"/>
      <c r="T27" s="11">
        <v>176.7</v>
      </c>
      <c r="U27" s="34">
        <f t="shared" si="4"/>
        <v>167.86499999999998</v>
      </c>
      <c r="V27" s="11"/>
      <c r="W27" s="34"/>
      <c r="X27" s="11" t="s">
        <v>155</v>
      </c>
      <c r="Y27" s="34"/>
      <c r="Z27" s="14"/>
      <c r="AA27" s="11">
        <v>383.82</v>
      </c>
      <c r="AB27" s="34">
        <f t="shared" ref="AB27" si="46">(-AA27*0.05)+AA27</f>
        <v>364.62900000000002</v>
      </c>
      <c r="AC27" s="11"/>
      <c r="AD27" s="34"/>
      <c r="AE27" s="11"/>
      <c r="AF27" s="34"/>
      <c r="AG27" s="14"/>
      <c r="AH27" s="41">
        <v>345</v>
      </c>
      <c r="AI27" s="41"/>
      <c r="AJ27" s="41"/>
      <c r="AK27" s="14"/>
    </row>
    <row r="28" spans="1:37" ht="18" x14ac:dyDescent="0.25">
      <c r="A28" s="10"/>
      <c r="B28" s="1">
        <v>21</v>
      </c>
      <c r="C28" s="1" t="s">
        <v>104</v>
      </c>
      <c r="D28" s="41">
        <v>111.58</v>
      </c>
      <c r="E28" s="41"/>
      <c r="F28" s="41"/>
      <c r="G28" s="10"/>
      <c r="H28" s="11">
        <v>71.25</v>
      </c>
      <c r="I28" s="34">
        <f t="shared" si="44"/>
        <v>67.6875</v>
      </c>
      <c r="J28" s="11"/>
      <c r="K28" s="11"/>
      <c r="L28" s="14"/>
      <c r="M28" s="11">
        <v>81.540000000000006</v>
      </c>
      <c r="N28" s="34">
        <f t="shared" si="3"/>
        <v>77.463000000000008</v>
      </c>
      <c r="O28" s="11"/>
      <c r="P28" s="34"/>
      <c r="Q28" s="11"/>
      <c r="R28" s="34"/>
      <c r="S28" s="14"/>
      <c r="T28" s="11">
        <v>51.3</v>
      </c>
      <c r="U28" s="34">
        <f t="shared" si="4"/>
        <v>48.734999999999999</v>
      </c>
      <c r="V28" s="11"/>
      <c r="W28" s="34"/>
      <c r="X28" s="11" t="s">
        <v>155</v>
      </c>
      <c r="Y28" s="34"/>
      <c r="Z28" s="14"/>
      <c r="AA28" s="11">
        <v>368.2</v>
      </c>
      <c r="AB28" s="34">
        <f t="shared" ref="AB28" si="47">(-AA28*0.05)+AA28</f>
        <v>349.78999999999996</v>
      </c>
      <c r="AC28" s="11"/>
      <c r="AD28" s="34"/>
      <c r="AE28" s="11"/>
      <c r="AF28" s="34"/>
      <c r="AG28" s="14"/>
      <c r="AH28" s="41">
        <v>215</v>
      </c>
      <c r="AI28" s="41"/>
      <c r="AJ28" s="41"/>
      <c r="AK28" s="14"/>
    </row>
    <row r="29" spans="1:37" ht="18" x14ac:dyDescent="0.25">
      <c r="A29" s="10"/>
      <c r="B29" s="1">
        <v>22</v>
      </c>
      <c r="C29" s="1" t="s">
        <v>105</v>
      </c>
      <c r="D29" s="41">
        <v>3.8</v>
      </c>
      <c r="E29" s="41" t="s">
        <v>155</v>
      </c>
      <c r="F29" s="41">
        <v>45.5</v>
      </c>
      <c r="G29" s="10"/>
      <c r="H29" s="11">
        <v>10.45</v>
      </c>
      <c r="I29" s="34">
        <f t="shared" si="44"/>
        <v>9.9274999999999984</v>
      </c>
      <c r="J29" s="11"/>
      <c r="K29" s="11"/>
      <c r="L29" s="14"/>
      <c r="M29" s="11">
        <v>0.56859999999999999</v>
      </c>
      <c r="N29" s="34">
        <f t="shared" si="3"/>
        <v>0.54017000000000004</v>
      </c>
      <c r="O29" s="11"/>
      <c r="P29" s="34"/>
      <c r="Q29" s="11">
        <v>22.74</v>
      </c>
      <c r="R29" s="34">
        <f t="shared" ref="R29:R30" si="48">(-Q29*0.05)+Q29</f>
        <v>21.602999999999998</v>
      </c>
      <c r="S29" s="14"/>
      <c r="T29" s="11">
        <v>3.42</v>
      </c>
      <c r="U29" s="34">
        <f t="shared" si="4"/>
        <v>3.2490000000000001</v>
      </c>
      <c r="V29" s="11"/>
      <c r="W29" s="34"/>
      <c r="X29" s="11">
        <v>85.5</v>
      </c>
      <c r="Y29" s="34">
        <f t="shared" ref="Y29" si="49">(-X29*0.05)+X29</f>
        <v>81.224999999999994</v>
      </c>
      <c r="Z29" s="14"/>
      <c r="AA29" s="11">
        <v>1.53</v>
      </c>
      <c r="AB29" s="34">
        <f t="shared" ref="AB29" si="50">(-AA29*0.05)+AA29</f>
        <v>1.4535</v>
      </c>
      <c r="AC29" s="11"/>
      <c r="AD29" s="34"/>
      <c r="AE29" s="11"/>
      <c r="AF29" s="34"/>
      <c r="AG29" s="14"/>
      <c r="AH29" s="41"/>
      <c r="AI29" s="41">
        <v>85</v>
      </c>
      <c r="AJ29" s="41"/>
      <c r="AK29" s="14"/>
    </row>
    <row r="30" spans="1:37" ht="18" x14ac:dyDescent="0.25">
      <c r="A30" s="10"/>
      <c r="B30" s="1">
        <v>23</v>
      </c>
      <c r="C30" s="1" t="s">
        <v>106</v>
      </c>
      <c r="D30" s="41">
        <v>6.5</v>
      </c>
      <c r="E30" s="41"/>
      <c r="F30" s="41"/>
      <c r="G30" s="10"/>
      <c r="H30" s="11">
        <v>2.85</v>
      </c>
      <c r="I30" s="34">
        <f t="shared" si="44"/>
        <v>2.7075</v>
      </c>
      <c r="J30" s="11"/>
      <c r="K30" s="11"/>
      <c r="L30" s="14"/>
      <c r="M30" s="11">
        <v>2.44</v>
      </c>
      <c r="N30" s="34">
        <f t="shared" si="3"/>
        <v>2.3180000000000001</v>
      </c>
      <c r="O30" s="11"/>
      <c r="P30" s="34"/>
      <c r="Q30" s="11">
        <v>58.36</v>
      </c>
      <c r="R30" s="34">
        <f t="shared" si="48"/>
        <v>55.442</v>
      </c>
      <c r="S30" s="14"/>
      <c r="T30" s="11">
        <v>4.18</v>
      </c>
      <c r="U30" s="34">
        <f t="shared" si="4"/>
        <v>3.9709999999999996</v>
      </c>
      <c r="V30" s="11"/>
      <c r="W30" s="34"/>
      <c r="X30" s="11">
        <v>50.16</v>
      </c>
      <c r="Y30" s="34">
        <f t="shared" ref="Y30" si="51">(-X30*0.05)+X30</f>
        <v>47.651999999999994</v>
      </c>
      <c r="Z30" s="14"/>
      <c r="AA30" s="11">
        <v>21.1</v>
      </c>
      <c r="AB30" s="34">
        <f t="shared" ref="AB30" si="52">(-AA30*0.05)+AA30</f>
        <v>20.045000000000002</v>
      </c>
      <c r="AC30" s="11"/>
      <c r="AD30" s="34"/>
      <c r="AE30" s="11"/>
      <c r="AF30" s="34"/>
      <c r="AG30" s="14"/>
      <c r="AH30" s="41"/>
      <c r="AI30" s="41">
        <v>119</v>
      </c>
      <c r="AJ30" s="41"/>
      <c r="AK30" s="14"/>
    </row>
    <row r="31" spans="1:37" ht="18" x14ac:dyDescent="0.25">
      <c r="A31" s="10"/>
      <c r="B31" s="1">
        <v>24</v>
      </c>
      <c r="C31" s="1" t="s">
        <v>107</v>
      </c>
      <c r="D31" s="41" t="s">
        <v>155</v>
      </c>
      <c r="E31" s="41"/>
      <c r="F31" s="41"/>
      <c r="G31" s="10"/>
      <c r="H31" s="11" t="s">
        <v>155</v>
      </c>
      <c r="I31" s="34"/>
      <c r="J31" s="11"/>
      <c r="K31" s="11"/>
      <c r="L31" s="14"/>
      <c r="M31" s="11">
        <v>1.66</v>
      </c>
      <c r="N31" s="34">
        <f t="shared" si="3"/>
        <v>1.577</v>
      </c>
      <c r="O31" s="11"/>
      <c r="P31" s="34"/>
      <c r="Q31" s="11"/>
      <c r="R31" s="34"/>
      <c r="S31" s="14"/>
      <c r="T31" s="11">
        <v>15.53</v>
      </c>
      <c r="U31" s="34">
        <f t="shared" si="4"/>
        <v>14.753499999999999</v>
      </c>
      <c r="V31" s="11"/>
      <c r="W31" s="34"/>
      <c r="X31" s="11">
        <v>186.39</v>
      </c>
      <c r="Y31" s="34">
        <f t="shared" ref="Y31" si="53">(-X31*0.05)+X31</f>
        <v>177.07049999999998</v>
      </c>
      <c r="Z31" s="14"/>
      <c r="AA31" s="11"/>
      <c r="AB31" s="34"/>
      <c r="AC31" s="11"/>
      <c r="AD31" s="34"/>
      <c r="AE31" s="11"/>
      <c r="AF31" s="34"/>
      <c r="AG31" s="14"/>
      <c r="AH31" s="41">
        <v>12</v>
      </c>
      <c r="AI31" s="41"/>
      <c r="AJ31" s="41"/>
      <c r="AK31" s="14"/>
    </row>
    <row r="32" spans="1:37" ht="18" x14ac:dyDescent="0.25">
      <c r="A32" s="10"/>
      <c r="B32" s="1">
        <v>25</v>
      </c>
      <c r="C32" s="1" t="s">
        <v>108</v>
      </c>
      <c r="D32" s="41">
        <v>0.04</v>
      </c>
      <c r="E32" s="41"/>
      <c r="F32" s="41">
        <v>43.88</v>
      </c>
      <c r="G32" s="10"/>
      <c r="H32" s="11">
        <v>5.51</v>
      </c>
      <c r="I32" s="34">
        <f t="shared" si="44"/>
        <v>5.2344999999999997</v>
      </c>
      <c r="J32" s="11"/>
      <c r="K32" s="11"/>
      <c r="L32" s="14"/>
      <c r="M32" s="11"/>
      <c r="N32" s="34"/>
      <c r="O32" s="11"/>
      <c r="P32" s="34"/>
      <c r="Q32" s="11"/>
      <c r="R32" s="34"/>
      <c r="S32" s="14"/>
      <c r="T32" s="11"/>
      <c r="U32" s="34"/>
      <c r="V32" s="11"/>
      <c r="W32" s="34"/>
      <c r="X32" s="11">
        <v>45.6</v>
      </c>
      <c r="Y32" s="34">
        <f t="shared" ref="Y32" si="54">(-X32*0.05)+X32</f>
        <v>43.32</v>
      </c>
      <c r="Z32" s="14"/>
      <c r="AA32" s="11"/>
      <c r="AB32" s="34"/>
      <c r="AC32" s="11">
        <v>46.65</v>
      </c>
      <c r="AD32" s="34">
        <f t="shared" ref="AD32" si="55">(-AC32*0.05)+AC32</f>
        <v>44.317499999999995</v>
      </c>
      <c r="AE32" s="11"/>
      <c r="AF32" s="34"/>
      <c r="AG32" s="14"/>
      <c r="AH32" s="41"/>
      <c r="AI32" s="41">
        <v>110</v>
      </c>
      <c r="AJ32" s="41"/>
      <c r="AK32" s="14"/>
    </row>
    <row r="33" spans="1:37" ht="18" x14ac:dyDescent="0.25">
      <c r="A33" s="10"/>
      <c r="B33" s="1">
        <v>26</v>
      </c>
      <c r="C33" s="1" t="s">
        <v>109</v>
      </c>
      <c r="D33" s="41">
        <v>0.02</v>
      </c>
      <c r="E33" s="41"/>
      <c r="F33" s="41">
        <v>13</v>
      </c>
      <c r="G33" s="10"/>
      <c r="H33" s="11">
        <v>23.94</v>
      </c>
      <c r="I33" s="34">
        <f t="shared" si="44"/>
        <v>22.743000000000002</v>
      </c>
      <c r="J33" s="11"/>
      <c r="K33" s="11"/>
      <c r="L33" s="14"/>
      <c r="M33" s="11">
        <v>0.25</v>
      </c>
      <c r="N33" s="34">
        <f t="shared" si="3"/>
        <v>0.23749999999999999</v>
      </c>
      <c r="O33" s="11"/>
      <c r="P33" s="34"/>
      <c r="Q33" s="11"/>
      <c r="R33" s="34"/>
      <c r="S33" s="14"/>
      <c r="T33" s="11"/>
      <c r="U33" s="34"/>
      <c r="V33" s="11"/>
      <c r="W33" s="34"/>
      <c r="X33" s="11">
        <v>43.7</v>
      </c>
      <c r="Y33" s="34">
        <f t="shared" ref="Y33" si="56">(-X33*0.05)+X33</f>
        <v>41.515000000000001</v>
      </c>
      <c r="Z33" s="14"/>
      <c r="AA33" s="11">
        <v>2.4900000000000002</v>
      </c>
      <c r="AB33" s="34">
        <f t="shared" ref="AB33" si="57">(-AA33*0.05)+AA33</f>
        <v>2.3655000000000004</v>
      </c>
      <c r="AC33" s="11"/>
      <c r="AD33" s="34"/>
      <c r="AE33" s="11">
        <v>14.94</v>
      </c>
      <c r="AF33" s="34">
        <f t="shared" ref="AF33" si="58">(-AE33*0.05)+AE33</f>
        <v>14.193</v>
      </c>
      <c r="AG33" s="14"/>
      <c r="AH33" s="41"/>
      <c r="AI33" s="41">
        <v>135</v>
      </c>
      <c r="AJ33" s="41"/>
      <c r="AK33" s="14"/>
    </row>
    <row r="34" spans="1:37" ht="18" x14ac:dyDescent="0.25">
      <c r="A34" s="10"/>
      <c r="B34" s="1">
        <v>27</v>
      </c>
      <c r="C34" s="1" t="s">
        <v>110</v>
      </c>
      <c r="D34" s="41">
        <v>6.63</v>
      </c>
      <c r="E34" s="41"/>
      <c r="F34" s="41">
        <v>79.56</v>
      </c>
      <c r="G34" s="10"/>
      <c r="H34" s="11">
        <v>10.45</v>
      </c>
      <c r="I34" s="34">
        <f t="shared" si="44"/>
        <v>9.9274999999999984</v>
      </c>
      <c r="J34" s="11"/>
      <c r="K34" s="11"/>
      <c r="L34" s="14"/>
      <c r="M34" s="11">
        <v>5.12</v>
      </c>
      <c r="N34" s="34">
        <f t="shared" si="3"/>
        <v>4.8639999999999999</v>
      </c>
      <c r="O34" s="11"/>
      <c r="P34" s="34"/>
      <c r="Q34" s="11"/>
      <c r="R34" s="34"/>
      <c r="S34" s="14"/>
      <c r="T34" s="11">
        <v>6.08</v>
      </c>
      <c r="U34" s="34">
        <f t="shared" ref="U34:W39" si="59">(-T34*0.05)+T34</f>
        <v>5.7759999999999998</v>
      </c>
      <c r="V34" s="11">
        <v>72.959999999999994</v>
      </c>
      <c r="W34" s="34">
        <f t="shared" si="59"/>
        <v>69.311999999999998</v>
      </c>
      <c r="X34" s="11" t="s">
        <v>155</v>
      </c>
      <c r="Y34" s="34"/>
      <c r="Z34" s="14"/>
      <c r="AA34" s="11">
        <v>5.68</v>
      </c>
      <c r="AB34" s="34">
        <f t="shared" ref="AB34" si="60">(-AA34*0.05)+AA34</f>
        <v>5.3959999999999999</v>
      </c>
      <c r="AC34" s="11"/>
      <c r="AD34" s="34"/>
      <c r="AE34" s="11">
        <v>64.77</v>
      </c>
      <c r="AF34" s="34">
        <f t="shared" ref="AF34" si="61">(-AE34*0.05)+AE34</f>
        <v>61.531499999999994</v>
      </c>
      <c r="AG34" s="14"/>
      <c r="AH34" s="41">
        <v>12</v>
      </c>
      <c r="AI34" s="41"/>
      <c r="AJ34" s="41"/>
      <c r="AK34" s="14"/>
    </row>
    <row r="35" spans="1:37" ht="18" x14ac:dyDescent="0.25">
      <c r="A35" s="10"/>
      <c r="B35" s="1">
        <v>28</v>
      </c>
      <c r="C35" s="1" t="s">
        <v>111</v>
      </c>
      <c r="D35" s="41">
        <v>5.79</v>
      </c>
      <c r="E35" s="41"/>
      <c r="F35" s="41">
        <v>69.42</v>
      </c>
      <c r="G35" s="10"/>
      <c r="H35" s="11">
        <v>9.5</v>
      </c>
      <c r="I35" s="34">
        <f t="shared" si="44"/>
        <v>9.0250000000000004</v>
      </c>
      <c r="J35" s="11"/>
      <c r="K35" s="11"/>
      <c r="L35" s="14"/>
      <c r="M35" s="11">
        <v>4.2300000000000004</v>
      </c>
      <c r="N35" s="34">
        <f t="shared" si="3"/>
        <v>4.0185000000000004</v>
      </c>
      <c r="O35" s="11"/>
      <c r="P35" s="34"/>
      <c r="Q35" s="11"/>
      <c r="R35" s="34"/>
      <c r="S35" s="14"/>
      <c r="T35" s="11">
        <v>9.36</v>
      </c>
      <c r="U35" s="34">
        <f t="shared" si="59"/>
        <v>8.8919999999999995</v>
      </c>
      <c r="V35" s="11" t="s">
        <v>155</v>
      </c>
      <c r="W35" s="34"/>
      <c r="X35" s="11">
        <v>37.43</v>
      </c>
      <c r="Y35" s="34">
        <f t="shared" ref="Y35" si="62">(-X35*0.05)+X35</f>
        <v>35.558500000000002</v>
      </c>
      <c r="Z35" s="14"/>
      <c r="AA35" s="11">
        <v>27.97</v>
      </c>
      <c r="AB35" s="34">
        <f t="shared" ref="AB35" si="63">(-AA35*0.05)+AA35</f>
        <v>26.5715</v>
      </c>
      <c r="AC35" s="11"/>
      <c r="AD35" s="34"/>
      <c r="AE35" s="11">
        <v>111.87</v>
      </c>
      <c r="AF35" s="34">
        <f t="shared" ref="AF35" si="64">(-AE35*0.05)+AE35</f>
        <v>106.2765</v>
      </c>
      <c r="AG35" s="14"/>
      <c r="AH35" s="41">
        <v>16.5</v>
      </c>
      <c r="AI35" s="41"/>
      <c r="AJ35" s="41"/>
      <c r="AK35" s="14"/>
    </row>
    <row r="36" spans="1:37" ht="18" x14ac:dyDescent="0.25">
      <c r="A36" s="10"/>
      <c r="B36" s="1">
        <v>29</v>
      </c>
      <c r="C36" s="1" t="s">
        <v>112</v>
      </c>
      <c r="D36" s="41">
        <v>0.76</v>
      </c>
      <c r="E36" s="41"/>
      <c r="F36" s="41">
        <v>9.6</v>
      </c>
      <c r="G36" s="10"/>
      <c r="H36" s="11">
        <v>1.9</v>
      </c>
      <c r="I36" s="34">
        <f t="shared" si="44"/>
        <v>1.8049999999999999</v>
      </c>
      <c r="J36" s="11"/>
      <c r="K36" s="11"/>
      <c r="L36" s="14"/>
      <c r="M36" s="11">
        <v>0.4093</v>
      </c>
      <c r="N36" s="34">
        <f t="shared" si="3"/>
        <v>0.38883499999999999</v>
      </c>
      <c r="O36" s="11">
        <v>4.9109999999999996</v>
      </c>
      <c r="P36" s="34">
        <f>(-O36*0.05)+O36</f>
        <v>4.6654499999999999</v>
      </c>
      <c r="Q36" s="11"/>
      <c r="R36" s="34"/>
      <c r="S36" s="14"/>
      <c r="T36" s="11">
        <v>3.42</v>
      </c>
      <c r="U36" s="34">
        <f t="shared" si="59"/>
        <v>3.2490000000000001</v>
      </c>
      <c r="V36" s="11">
        <v>41.04</v>
      </c>
      <c r="W36" s="34">
        <f t="shared" si="59"/>
        <v>38.988</v>
      </c>
      <c r="X36" s="11">
        <v>492.48</v>
      </c>
      <c r="Y36" s="34">
        <f t="shared" ref="Y36" si="65">(-X36*0.05)+X36</f>
        <v>467.85599999999999</v>
      </c>
      <c r="Z36" s="14"/>
      <c r="AA36" s="11">
        <v>2.93</v>
      </c>
      <c r="AB36" s="34">
        <f t="shared" ref="AB36" si="66">(-AA36*0.05)+AA36</f>
        <v>2.7835000000000001</v>
      </c>
      <c r="AC36" s="11">
        <v>35.14</v>
      </c>
      <c r="AD36" s="34">
        <f t="shared" ref="AD36:AD37" si="67">(-AC36*0.05)+AC36</f>
        <v>33.383000000000003</v>
      </c>
      <c r="AE36" s="11"/>
      <c r="AF36" s="34"/>
      <c r="AG36" s="14"/>
      <c r="AH36" s="41">
        <v>1.5</v>
      </c>
      <c r="AI36" s="41"/>
      <c r="AJ36" s="41"/>
      <c r="AK36" s="14"/>
    </row>
    <row r="37" spans="1:37" ht="18" x14ac:dyDescent="0.25">
      <c r="A37" s="10"/>
      <c r="B37" s="1">
        <v>30</v>
      </c>
      <c r="C37" s="1" t="s">
        <v>113</v>
      </c>
      <c r="D37" s="41">
        <v>0.68</v>
      </c>
      <c r="E37" s="41"/>
      <c r="F37" s="41">
        <v>8.1300000000000008</v>
      </c>
      <c r="G37" s="10"/>
      <c r="H37" s="11">
        <v>0.48</v>
      </c>
      <c r="I37" s="34">
        <f t="shared" si="44"/>
        <v>0.45599999999999996</v>
      </c>
      <c r="J37" s="11"/>
      <c r="K37" s="11"/>
      <c r="L37" s="14"/>
      <c r="M37" s="11">
        <v>0.46100000000000002</v>
      </c>
      <c r="N37" s="34">
        <f t="shared" si="3"/>
        <v>0.43795000000000001</v>
      </c>
      <c r="O37" s="11">
        <v>5.5380000000000003</v>
      </c>
      <c r="P37" s="34">
        <f>(-O37*0.05)+O37</f>
        <v>5.2610999999999999</v>
      </c>
      <c r="Q37" s="11"/>
      <c r="R37" s="34"/>
      <c r="S37" s="14"/>
      <c r="T37" s="11">
        <v>53.99</v>
      </c>
      <c r="U37" s="34">
        <f t="shared" si="59"/>
        <v>51.290500000000002</v>
      </c>
      <c r="V37" s="11" t="s">
        <v>155</v>
      </c>
      <c r="W37" s="34"/>
      <c r="X37" s="11" t="s">
        <v>155</v>
      </c>
      <c r="Y37" s="34"/>
      <c r="Z37" s="14"/>
      <c r="AA37" s="11">
        <v>0.56999999999999995</v>
      </c>
      <c r="AB37" s="34">
        <f t="shared" ref="AB37" si="68">(-AA37*0.05)+AA37</f>
        <v>0.54149999999999998</v>
      </c>
      <c r="AC37" s="11">
        <v>28.31</v>
      </c>
      <c r="AD37" s="34">
        <f t="shared" si="67"/>
        <v>26.894499999999997</v>
      </c>
      <c r="AE37" s="11"/>
      <c r="AF37" s="34"/>
      <c r="AG37" s="14"/>
      <c r="AH37" s="41">
        <v>1</v>
      </c>
      <c r="AI37" s="41"/>
      <c r="AJ37" s="41"/>
      <c r="AK37" s="14"/>
    </row>
    <row r="38" spans="1:37" ht="18" x14ac:dyDescent="0.25">
      <c r="A38" s="10"/>
      <c r="B38" s="1">
        <v>31</v>
      </c>
      <c r="C38" s="1" t="s">
        <v>114</v>
      </c>
      <c r="D38" s="41">
        <v>1.73</v>
      </c>
      <c r="E38" s="41"/>
      <c r="F38" s="41">
        <v>20.8</v>
      </c>
      <c r="G38" s="10"/>
      <c r="H38" s="11">
        <v>2.85</v>
      </c>
      <c r="I38" s="34">
        <f t="shared" si="44"/>
        <v>2.7075</v>
      </c>
      <c r="J38" s="11"/>
      <c r="K38" s="11"/>
      <c r="L38" s="14"/>
      <c r="M38" s="11">
        <v>1.0669</v>
      </c>
      <c r="N38" s="34">
        <f t="shared" si="3"/>
        <v>1.013555</v>
      </c>
      <c r="O38" s="11">
        <v>13.253</v>
      </c>
      <c r="P38" s="34">
        <f>(-O38*0.05)+O38</f>
        <v>12.590350000000001</v>
      </c>
      <c r="Q38" s="11"/>
      <c r="R38" s="34"/>
      <c r="S38" s="14"/>
      <c r="T38" s="11" t="s">
        <v>155</v>
      </c>
      <c r="U38" s="34"/>
      <c r="V38" s="11">
        <v>62.7</v>
      </c>
      <c r="W38" s="34">
        <f t="shared" si="59"/>
        <v>59.565000000000005</v>
      </c>
      <c r="X38" s="11">
        <v>752.4</v>
      </c>
      <c r="Y38" s="34">
        <f t="shared" ref="Y38" si="69">(-X38*0.05)+X38</f>
        <v>714.78</v>
      </c>
      <c r="Z38" s="14"/>
      <c r="AA38" s="11">
        <v>5.3</v>
      </c>
      <c r="AB38" s="34">
        <f t="shared" ref="AB38" si="70">(-AA38*0.05)+AA38</f>
        <v>5.0350000000000001</v>
      </c>
      <c r="AC38" s="11"/>
      <c r="AD38" s="34"/>
      <c r="AE38" s="11"/>
      <c r="AF38" s="34"/>
      <c r="AG38" s="14"/>
      <c r="AH38" s="41">
        <v>3</v>
      </c>
      <c r="AI38" s="41"/>
      <c r="AJ38" s="41"/>
      <c r="AK38" s="14"/>
    </row>
    <row r="39" spans="1:37" ht="18" x14ac:dyDescent="0.25">
      <c r="A39" s="10"/>
      <c r="B39" s="1">
        <v>32</v>
      </c>
      <c r="C39" s="1" t="s">
        <v>115</v>
      </c>
      <c r="D39" s="41">
        <v>0.1</v>
      </c>
      <c r="E39" s="41"/>
      <c r="F39" s="41">
        <v>8.7799999999999994</v>
      </c>
      <c r="G39" s="10"/>
      <c r="H39" s="11">
        <v>1.9</v>
      </c>
      <c r="I39" s="34">
        <f t="shared" si="44"/>
        <v>1.8049999999999999</v>
      </c>
      <c r="J39" s="11"/>
      <c r="K39" s="11"/>
      <c r="L39" s="14"/>
      <c r="M39" s="11"/>
      <c r="N39" s="34"/>
      <c r="O39" s="11"/>
      <c r="P39" s="34"/>
      <c r="Q39" s="11"/>
      <c r="R39" s="34"/>
      <c r="S39" s="14"/>
      <c r="T39" s="11" t="s">
        <v>155</v>
      </c>
      <c r="U39" s="34"/>
      <c r="V39" s="11">
        <v>36.1</v>
      </c>
      <c r="W39" s="34">
        <f t="shared" si="59"/>
        <v>34.295000000000002</v>
      </c>
      <c r="X39" s="11">
        <v>433.2</v>
      </c>
      <c r="Y39" s="34">
        <f t="shared" ref="Y39" si="71">(-X39*0.05)+X39</f>
        <v>411.53999999999996</v>
      </c>
      <c r="Z39" s="14"/>
      <c r="AA39" s="11">
        <v>0.56999999999999995</v>
      </c>
      <c r="AB39" s="34">
        <f t="shared" ref="AB39" si="72">(-AA39*0.05)+AA39</f>
        <v>0.54149999999999998</v>
      </c>
      <c r="AC39" s="11">
        <v>35.14</v>
      </c>
      <c r="AD39" s="34">
        <f t="shared" ref="AD39" si="73">(-AC39*0.05)+AC39</f>
        <v>33.383000000000003</v>
      </c>
      <c r="AE39" s="11"/>
      <c r="AF39" s="34"/>
      <c r="AG39" s="14"/>
      <c r="AH39" s="41">
        <v>0.8</v>
      </c>
      <c r="AI39" s="41"/>
      <c r="AJ39" s="41"/>
      <c r="AK39" s="14"/>
    </row>
    <row r="40" spans="1:37" ht="18" x14ac:dyDescent="0.25">
      <c r="A40" s="10"/>
      <c r="B40" s="1">
        <v>33</v>
      </c>
      <c r="C40" s="1" t="s">
        <v>116</v>
      </c>
      <c r="D40" s="41">
        <v>1.95</v>
      </c>
      <c r="E40" s="41"/>
      <c r="F40" s="41"/>
      <c r="G40" s="10"/>
      <c r="H40" s="11">
        <v>4.75</v>
      </c>
      <c r="I40" s="34">
        <f t="shared" si="44"/>
        <v>4.5125000000000002</v>
      </c>
      <c r="J40" s="11"/>
      <c r="K40" s="11"/>
      <c r="L40" s="14"/>
      <c r="M40" s="11">
        <v>2.2130000000000001</v>
      </c>
      <c r="N40" s="34">
        <f t="shared" si="3"/>
        <v>2.1023499999999999</v>
      </c>
      <c r="O40" s="11"/>
      <c r="P40" s="34"/>
      <c r="Q40" s="11"/>
      <c r="R40" s="34"/>
      <c r="S40" s="14"/>
      <c r="T40" s="11">
        <v>5.46</v>
      </c>
      <c r="U40" s="34">
        <f t="shared" ref="U40" si="74">(-T40*0.05)+T40</f>
        <v>5.1870000000000003</v>
      </c>
      <c r="V40" s="11" t="s">
        <v>155</v>
      </c>
      <c r="W40" s="34"/>
      <c r="X40" s="11">
        <v>65.55</v>
      </c>
      <c r="Y40" s="34">
        <f t="shared" ref="Y40" si="75">(-X40*0.05)+X40</f>
        <v>62.272499999999994</v>
      </c>
      <c r="Z40" s="14"/>
      <c r="AA40" s="11">
        <v>5.79</v>
      </c>
      <c r="AB40" s="34">
        <f t="shared" ref="AB40" si="76">(-AA40*0.05)+AA40</f>
        <v>5.5004999999999997</v>
      </c>
      <c r="AC40" s="11"/>
      <c r="AD40" s="34"/>
      <c r="AE40" s="11"/>
      <c r="AF40" s="34"/>
      <c r="AG40" s="14"/>
      <c r="AH40" s="41">
        <v>7.75</v>
      </c>
      <c r="AI40" s="41"/>
      <c r="AJ40" s="41"/>
      <c r="AK40" s="14"/>
    </row>
    <row r="41" spans="1:37" ht="18" x14ac:dyDescent="0.25">
      <c r="A41" s="10"/>
      <c r="B41" s="1">
        <v>34</v>
      </c>
      <c r="C41" s="1" t="s">
        <v>117</v>
      </c>
      <c r="D41" s="41" t="s">
        <v>155</v>
      </c>
      <c r="E41" s="41"/>
      <c r="F41" s="41"/>
      <c r="G41" s="10"/>
      <c r="H41" s="11" t="s">
        <v>155</v>
      </c>
      <c r="I41" s="34"/>
      <c r="J41" s="11"/>
      <c r="K41" s="11"/>
      <c r="L41" s="14"/>
      <c r="M41" s="11">
        <v>59.01</v>
      </c>
      <c r="N41" s="34">
        <f t="shared" si="3"/>
        <v>56.0595</v>
      </c>
      <c r="O41" s="11"/>
      <c r="P41" s="34"/>
      <c r="Q41" s="11"/>
      <c r="R41" s="34"/>
      <c r="S41" s="14"/>
      <c r="T41" s="11" t="s">
        <v>155</v>
      </c>
      <c r="U41" s="34"/>
      <c r="V41" s="11" t="s">
        <v>155</v>
      </c>
      <c r="W41" s="34"/>
      <c r="X41" s="11" t="s">
        <v>155</v>
      </c>
      <c r="Y41" s="34"/>
      <c r="Z41" s="14"/>
      <c r="AA41" s="11"/>
      <c r="AB41" s="34"/>
      <c r="AC41" s="11"/>
      <c r="AD41" s="34"/>
      <c r="AE41" s="11"/>
      <c r="AF41" s="34"/>
      <c r="AG41" s="14"/>
      <c r="AH41" s="41"/>
      <c r="AI41" s="41"/>
      <c r="AJ41" s="41"/>
      <c r="AK41" s="14"/>
    </row>
    <row r="42" spans="1:37" ht="18" x14ac:dyDescent="0.25">
      <c r="A42" s="10"/>
      <c r="B42" s="1">
        <v>35</v>
      </c>
      <c r="C42" s="1" t="s">
        <v>118</v>
      </c>
      <c r="D42" s="41" t="s">
        <v>155</v>
      </c>
      <c r="E42" s="41"/>
      <c r="F42" s="41"/>
      <c r="G42" s="10"/>
      <c r="H42" s="11">
        <v>33.25</v>
      </c>
      <c r="I42" s="34">
        <f t="shared" si="44"/>
        <v>31.587499999999999</v>
      </c>
      <c r="J42" s="11"/>
      <c r="K42" s="11"/>
      <c r="L42" s="14"/>
      <c r="M42" s="11">
        <v>5.1210000000000004</v>
      </c>
      <c r="N42" s="34">
        <f t="shared" si="3"/>
        <v>4.8649500000000003</v>
      </c>
      <c r="O42" s="11"/>
      <c r="P42" s="34"/>
      <c r="Q42" s="11"/>
      <c r="R42" s="34"/>
      <c r="S42" s="14"/>
      <c r="T42" s="11">
        <v>21.85</v>
      </c>
      <c r="U42" s="34">
        <f t="shared" ref="U42:U47" si="77">(-T42*0.05)+T42</f>
        <v>20.7575</v>
      </c>
      <c r="V42" s="11" t="s">
        <v>155</v>
      </c>
      <c r="W42" s="34"/>
      <c r="X42" s="11">
        <v>68.400000000000006</v>
      </c>
      <c r="Y42" s="34">
        <f t="shared" ref="Y42" si="78">(-X42*0.05)+X42</f>
        <v>64.98</v>
      </c>
      <c r="Z42" s="14"/>
      <c r="AA42" s="11">
        <v>11.1</v>
      </c>
      <c r="AB42" s="34">
        <f t="shared" ref="AB42" si="79">(-AA42*0.05)+AA42</f>
        <v>10.545</v>
      </c>
      <c r="AC42" s="11"/>
      <c r="AD42" s="34"/>
      <c r="AE42" s="11"/>
      <c r="AF42" s="34"/>
      <c r="AG42" s="14"/>
      <c r="AH42" s="41">
        <v>65</v>
      </c>
      <c r="AI42" s="41"/>
      <c r="AJ42" s="41"/>
      <c r="AK42" s="14"/>
    </row>
    <row r="43" spans="1:37" ht="18" x14ac:dyDescent="0.25">
      <c r="A43" s="10"/>
      <c r="B43" s="1">
        <v>36</v>
      </c>
      <c r="C43" s="1" t="s">
        <v>119</v>
      </c>
      <c r="D43" s="41">
        <v>3.71</v>
      </c>
      <c r="E43" s="41"/>
      <c r="F43" s="41">
        <v>44.46</v>
      </c>
      <c r="G43" s="10"/>
      <c r="H43" s="11">
        <v>5.7</v>
      </c>
      <c r="I43" s="34">
        <f t="shared" si="44"/>
        <v>5.415</v>
      </c>
      <c r="J43" s="11"/>
      <c r="K43" s="11"/>
      <c r="L43" s="14"/>
      <c r="M43" s="11">
        <v>2.0430000000000001</v>
      </c>
      <c r="N43" s="34">
        <f t="shared" si="3"/>
        <v>1.9408500000000002</v>
      </c>
      <c r="O43" s="11"/>
      <c r="P43" s="34"/>
      <c r="Q43" s="11"/>
      <c r="R43" s="34"/>
      <c r="S43" s="14"/>
      <c r="T43" s="11">
        <v>29.45</v>
      </c>
      <c r="U43" s="34">
        <f t="shared" si="77"/>
        <v>27.977499999999999</v>
      </c>
      <c r="V43" s="11" t="s">
        <v>155</v>
      </c>
      <c r="W43" s="34"/>
      <c r="X43" s="11">
        <v>353.4</v>
      </c>
      <c r="Y43" s="34">
        <f t="shared" ref="Y43" si="80">(-X43*0.05)+X43</f>
        <v>335.72999999999996</v>
      </c>
      <c r="Z43" s="14"/>
      <c r="AA43" s="11">
        <v>7.67</v>
      </c>
      <c r="AB43" s="34">
        <f t="shared" ref="AB43" si="81">(-AA43*0.05)+AA43</f>
        <v>7.2865000000000002</v>
      </c>
      <c r="AC43" s="11"/>
      <c r="AD43" s="34"/>
      <c r="AE43" s="11"/>
      <c r="AF43" s="34"/>
      <c r="AG43" s="14"/>
      <c r="AH43" s="41">
        <v>11.5</v>
      </c>
      <c r="AI43" s="41"/>
      <c r="AJ43" s="41"/>
      <c r="AK43" s="14"/>
    </row>
    <row r="44" spans="1:37" ht="18" x14ac:dyDescent="0.25">
      <c r="A44" s="10"/>
      <c r="B44" s="1">
        <v>37</v>
      </c>
      <c r="C44" s="1" t="s">
        <v>120</v>
      </c>
      <c r="D44" s="41" t="s">
        <v>155</v>
      </c>
      <c r="E44" s="41"/>
      <c r="F44" s="41"/>
      <c r="G44" s="10"/>
      <c r="H44" s="11">
        <v>156.75</v>
      </c>
      <c r="I44" s="34">
        <f t="shared" si="44"/>
        <v>148.91249999999999</v>
      </c>
      <c r="J44" s="11"/>
      <c r="K44" s="11"/>
      <c r="L44" s="14"/>
      <c r="M44" s="11"/>
      <c r="N44" s="34"/>
      <c r="O44" s="11"/>
      <c r="P44" s="34"/>
      <c r="Q44" s="11"/>
      <c r="R44" s="34"/>
      <c r="S44" s="14"/>
      <c r="T44" s="11">
        <v>19.260000000000002</v>
      </c>
      <c r="U44" s="34">
        <f t="shared" si="77"/>
        <v>18.297000000000001</v>
      </c>
      <c r="V44" s="11" t="s">
        <v>155</v>
      </c>
      <c r="W44" s="34"/>
      <c r="X44" s="11">
        <v>77.03</v>
      </c>
      <c r="Y44" s="34">
        <f t="shared" ref="Y44" si="82">(-X44*0.05)+X44</f>
        <v>73.1785</v>
      </c>
      <c r="Z44" s="14"/>
      <c r="AA44" s="11"/>
      <c r="AB44" s="34"/>
      <c r="AC44" s="11"/>
      <c r="AD44" s="34"/>
      <c r="AE44" s="11"/>
      <c r="AF44" s="34"/>
      <c r="AG44" s="14"/>
      <c r="AH44" s="41">
        <v>82</v>
      </c>
      <c r="AI44" s="41"/>
      <c r="AJ44" s="41"/>
      <c r="AK44" s="14"/>
    </row>
    <row r="45" spans="1:37" ht="18" x14ac:dyDescent="0.25">
      <c r="A45" s="10"/>
      <c r="B45" s="1">
        <v>38</v>
      </c>
      <c r="C45" s="1" t="s">
        <v>121</v>
      </c>
      <c r="D45" s="41" t="s">
        <v>155</v>
      </c>
      <c r="E45" s="41"/>
      <c r="F45" s="41"/>
      <c r="G45" s="10"/>
      <c r="H45" s="11">
        <v>137.75</v>
      </c>
      <c r="I45" s="34">
        <f t="shared" si="44"/>
        <v>130.86250000000001</v>
      </c>
      <c r="J45" s="11"/>
      <c r="K45" s="11"/>
      <c r="L45" s="14"/>
      <c r="M45" s="11">
        <v>68.400000000000006</v>
      </c>
      <c r="N45" s="34">
        <f t="shared" si="3"/>
        <v>64.98</v>
      </c>
      <c r="O45" s="11"/>
      <c r="P45" s="34"/>
      <c r="Q45" s="11"/>
      <c r="R45" s="34"/>
      <c r="S45" s="14"/>
      <c r="T45" s="11">
        <v>1.1399999999999999</v>
      </c>
      <c r="U45" s="34">
        <f t="shared" si="77"/>
        <v>1.083</v>
      </c>
      <c r="V45" s="11" t="s">
        <v>155</v>
      </c>
      <c r="W45" s="34"/>
      <c r="X45" s="11">
        <v>285</v>
      </c>
      <c r="Y45" s="34">
        <f t="shared" ref="Y45" si="83">(-X45*0.05)+X45</f>
        <v>270.75</v>
      </c>
      <c r="Z45" s="14"/>
      <c r="AA45" s="11"/>
      <c r="AB45" s="34"/>
      <c r="AC45" s="11"/>
      <c r="AD45" s="34"/>
      <c r="AE45" s="11"/>
      <c r="AF45" s="34"/>
      <c r="AG45" s="14"/>
      <c r="AH45" s="41">
        <v>85</v>
      </c>
      <c r="AI45" s="41"/>
      <c r="AJ45" s="41"/>
      <c r="AK45" s="14"/>
    </row>
    <row r="46" spans="1:37" ht="18" x14ac:dyDescent="0.25">
      <c r="A46" s="10"/>
      <c r="B46" s="1">
        <v>39</v>
      </c>
      <c r="C46" s="1" t="s">
        <v>122</v>
      </c>
      <c r="D46" s="41">
        <v>10.4</v>
      </c>
      <c r="E46" s="41"/>
      <c r="F46" s="41"/>
      <c r="G46" s="10"/>
      <c r="H46" s="11">
        <v>17.100000000000001</v>
      </c>
      <c r="I46" s="34">
        <f t="shared" si="44"/>
        <v>16.245000000000001</v>
      </c>
      <c r="J46" s="11"/>
      <c r="K46" s="11"/>
      <c r="L46" s="14"/>
      <c r="M46" s="11">
        <v>45.89</v>
      </c>
      <c r="N46" s="34">
        <f t="shared" si="3"/>
        <v>43.595500000000001</v>
      </c>
      <c r="O46" s="11"/>
      <c r="P46" s="34"/>
      <c r="Q46" s="11"/>
      <c r="R46" s="34"/>
      <c r="S46" s="14"/>
      <c r="T46" s="11">
        <v>1.05</v>
      </c>
      <c r="U46" s="34">
        <f t="shared" si="77"/>
        <v>0.99750000000000005</v>
      </c>
      <c r="V46" s="11" t="s">
        <v>155</v>
      </c>
      <c r="W46" s="34"/>
      <c r="X46" s="11">
        <v>261.25</v>
      </c>
      <c r="Y46" s="34">
        <f t="shared" ref="Y46" si="84">(-X46*0.05)+X46</f>
        <v>248.1875</v>
      </c>
      <c r="Z46" s="14"/>
      <c r="AA46" s="11"/>
      <c r="AB46" s="34"/>
      <c r="AC46" s="11"/>
      <c r="AD46" s="34"/>
      <c r="AE46" s="11"/>
      <c r="AF46" s="34"/>
      <c r="AG46" s="14"/>
      <c r="AH46" s="41">
        <v>85</v>
      </c>
      <c r="AI46" s="41"/>
      <c r="AJ46" s="41"/>
      <c r="AK46" s="14"/>
    </row>
    <row r="47" spans="1:37" ht="18" x14ac:dyDescent="0.25">
      <c r="A47" s="10"/>
      <c r="B47" s="1">
        <v>40</v>
      </c>
      <c r="C47" s="1" t="s">
        <v>123</v>
      </c>
      <c r="D47" s="41" t="s">
        <v>155</v>
      </c>
      <c r="E47" s="41"/>
      <c r="F47" s="41"/>
      <c r="G47" s="10"/>
      <c r="H47" s="11">
        <v>199.5</v>
      </c>
      <c r="I47" s="34">
        <f t="shared" si="44"/>
        <v>189.52500000000001</v>
      </c>
      <c r="J47" s="11"/>
      <c r="K47" s="11"/>
      <c r="L47" s="14"/>
      <c r="M47" s="11"/>
      <c r="N47" s="34"/>
      <c r="O47" s="11"/>
      <c r="P47" s="34"/>
      <c r="Q47" s="11"/>
      <c r="R47" s="34"/>
      <c r="S47" s="14"/>
      <c r="T47" s="11">
        <v>49.4</v>
      </c>
      <c r="U47" s="34">
        <f t="shared" si="77"/>
        <v>46.93</v>
      </c>
      <c r="V47" s="11" t="s">
        <v>155</v>
      </c>
      <c r="W47" s="34"/>
      <c r="X47" s="11">
        <v>102.6</v>
      </c>
      <c r="Y47" s="34">
        <f t="shared" ref="Y47" si="85">(-X47*0.05)+X47</f>
        <v>97.47</v>
      </c>
      <c r="Z47" s="14"/>
      <c r="AA47" s="11">
        <v>103.17</v>
      </c>
      <c r="AB47" s="34">
        <f t="shared" ref="AB47" si="86">(-AA47*0.05)+AA47</f>
        <v>98.011499999999998</v>
      </c>
      <c r="AC47" s="11"/>
      <c r="AD47" s="34"/>
      <c r="AE47" s="11">
        <v>412.68</v>
      </c>
      <c r="AF47" s="34">
        <f t="shared" ref="AF47" si="87">(-AE47*0.05)+AE47</f>
        <v>392.04599999999999</v>
      </c>
      <c r="AG47" s="14"/>
      <c r="AH47" s="41">
        <v>47</v>
      </c>
      <c r="AI47" s="41"/>
      <c r="AJ47" s="41"/>
      <c r="AK47" s="14"/>
    </row>
    <row r="48" spans="1:37" ht="18" x14ac:dyDescent="0.25">
      <c r="A48" s="10"/>
      <c r="B48" s="1">
        <v>41</v>
      </c>
      <c r="C48" s="1" t="s">
        <v>124</v>
      </c>
      <c r="D48" s="41">
        <v>9.92</v>
      </c>
      <c r="E48" s="41"/>
      <c r="F48" s="41">
        <v>49.6</v>
      </c>
      <c r="G48" s="10"/>
      <c r="H48" s="11">
        <v>57</v>
      </c>
      <c r="I48" s="34">
        <f t="shared" si="44"/>
        <v>54.15</v>
      </c>
      <c r="J48" s="11"/>
      <c r="K48" s="11"/>
      <c r="L48" s="14"/>
      <c r="M48" s="11">
        <v>18.23</v>
      </c>
      <c r="N48" s="34">
        <f t="shared" si="3"/>
        <v>17.3185</v>
      </c>
      <c r="O48" s="11"/>
      <c r="P48" s="34"/>
      <c r="Q48" s="11"/>
      <c r="R48" s="34"/>
      <c r="S48" s="14"/>
      <c r="T48" s="11" t="s">
        <v>155</v>
      </c>
      <c r="U48" s="34"/>
      <c r="V48" s="11">
        <v>45.6</v>
      </c>
      <c r="W48" s="34">
        <f t="shared" ref="W48" si="88">(-V48*0.05)+V48</f>
        <v>43.32</v>
      </c>
      <c r="X48" s="11">
        <v>547.20000000000005</v>
      </c>
      <c r="Y48" s="34">
        <f t="shared" ref="Y48" si="89">(-X48*0.05)+X48</f>
        <v>519.84</v>
      </c>
      <c r="Z48" s="14"/>
      <c r="AA48" s="11">
        <v>3.29</v>
      </c>
      <c r="AB48" s="34">
        <f t="shared" ref="AB48" si="90">(-AA48*0.05)+AA48</f>
        <v>3.1255000000000002</v>
      </c>
      <c r="AC48" s="11">
        <v>65.8</v>
      </c>
      <c r="AD48" s="34">
        <f t="shared" ref="AD48" si="91">(-AC48*0.05)+AC48</f>
        <v>62.51</v>
      </c>
      <c r="AE48" s="11"/>
      <c r="AF48" s="34"/>
      <c r="AG48" s="14"/>
      <c r="AH48" s="41"/>
      <c r="AI48" s="41">
        <v>43</v>
      </c>
      <c r="AJ48" s="41"/>
      <c r="AK48" s="14"/>
    </row>
    <row r="49" spans="1:37" ht="18" x14ac:dyDescent="0.25">
      <c r="A49" s="10"/>
      <c r="B49" s="1">
        <v>42</v>
      </c>
      <c r="C49" s="1" t="s">
        <v>125</v>
      </c>
      <c r="D49" s="41" t="s">
        <v>155</v>
      </c>
      <c r="E49" s="41"/>
      <c r="F49" s="41" t="s">
        <v>155</v>
      </c>
      <c r="G49" s="10"/>
      <c r="H49" s="11">
        <v>2.85</v>
      </c>
      <c r="I49" s="34">
        <f t="shared" si="44"/>
        <v>2.7075</v>
      </c>
      <c r="J49" s="11"/>
      <c r="K49" s="11"/>
      <c r="L49" s="14"/>
      <c r="M49" s="11"/>
      <c r="N49" s="34"/>
      <c r="O49" s="11"/>
      <c r="P49" s="34"/>
      <c r="Q49" s="11"/>
      <c r="R49" s="34"/>
      <c r="S49" s="14"/>
      <c r="T49" s="11" t="s">
        <v>155</v>
      </c>
      <c r="U49" s="34"/>
      <c r="V49" s="11" t="s">
        <v>155</v>
      </c>
      <c r="W49" s="34"/>
      <c r="X49" s="11">
        <v>213.75</v>
      </c>
      <c r="Y49" s="34">
        <f t="shared" ref="Y49" si="92">(-X49*0.05)+X49</f>
        <v>203.0625</v>
      </c>
      <c r="Z49" s="14"/>
      <c r="AA49" s="11">
        <v>82.09</v>
      </c>
      <c r="AB49" s="34">
        <f t="shared" ref="AB49" si="93">(-AA49*0.05)+AA49</f>
        <v>77.985500000000002</v>
      </c>
      <c r="AC49" s="11"/>
      <c r="AD49" s="34"/>
      <c r="AE49" s="11"/>
      <c r="AF49" s="34"/>
      <c r="AG49" s="14"/>
      <c r="AH49" s="41">
        <v>86</v>
      </c>
      <c r="AI49" s="41"/>
      <c r="AJ49" s="41"/>
      <c r="AK49" s="14"/>
    </row>
    <row r="50" spans="1:37" ht="18" x14ac:dyDescent="0.25">
      <c r="A50" s="10"/>
      <c r="B50" s="1">
        <v>43</v>
      </c>
      <c r="C50" s="1" t="s">
        <v>126</v>
      </c>
      <c r="D50" s="41">
        <v>0.67</v>
      </c>
      <c r="E50" s="41"/>
      <c r="F50" s="41">
        <v>26.13</v>
      </c>
      <c r="G50" s="10"/>
      <c r="H50" s="11">
        <v>1.19</v>
      </c>
      <c r="I50" s="34">
        <f t="shared" si="44"/>
        <v>1.1305000000000001</v>
      </c>
      <c r="J50" s="11"/>
      <c r="K50" s="11"/>
      <c r="L50" s="14"/>
      <c r="M50" s="11">
        <v>0.43</v>
      </c>
      <c r="N50" s="34">
        <f t="shared" si="3"/>
        <v>0.40849999999999997</v>
      </c>
      <c r="O50" s="11">
        <v>42.75</v>
      </c>
      <c r="P50" s="34">
        <f>(-O50*0.05)+O50</f>
        <v>40.612499999999997</v>
      </c>
      <c r="Q50" s="11"/>
      <c r="R50" s="34"/>
      <c r="S50" s="14"/>
      <c r="T50" s="11">
        <v>2.66</v>
      </c>
      <c r="U50" s="34">
        <f t="shared" ref="U50:U52" si="94">(-T50*0.05)+T50</f>
        <v>2.5270000000000001</v>
      </c>
      <c r="V50" s="11" t="s">
        <v>155</v>
      </c>
      <c r="W50" s="34"/>
      <c r="X50" s="11">
        <v>199.5</v>
      </c>
      <c r="Y50" s="34">
        <f t="shared" ref="Y50" si="95">(-X50*0.05)+X50</f>
        <v>189.52500000000001</v>
      </c>
      <c r="Z50" s="14"/>
      <c r="AA50" s="11">
        <v>1.04</v>
      </c>
      <c r="AB50" s="34">
        <f t="shared" ref="AB50" si="96">(-AA50*0.05)+AA50</f>
        <v>0.98799999999999999</v>
      </c>
      <c r="AC50" s="11">
        <v>103.28</v>
      </c>
      <c r="AD50" s="34">
        <f t="shared" ref="AD50" si="97">(-AC50*0.05)+AC50</f>
        <v>98.116</v>
      </c>
      <c r="AE50" s="11"/>
      <c r="AF50" s="34"/>
      <c r="AG50" s="14"/>
      <c r="AH50" s="41"/>
      <c r="AI50" s="41">
        <v>118</v>
      </c>
      <c r="AJ50" s="41"/>
      <c r="AK50" s="14"/>
    </row>
    <row r="51" spans="1:37" ht="18" x14ac:dyDescent="0.25">
      <c r="A51" s="10"/>
      <c r="B51" s="1">
        <v>44</v>
      </c>
      <c r="C51" s="1" t="s">
        <v>127</v>
      </c>
      <c r="D51" s="41" t="s">
        <v>155</v>
      </c>
      <c r="E51" s="41"/>
      <c r="F51" s="41">
        <v>54.68</v>
      </c>
      <c r="G51" s="10"/>
      <c r="H51" s="11">
        <v>209</v>
      </c>
      <c r="I51" s="34">
        <f t="shared" si="44"/>
        <v>198.55</v>
      </c>
      <c r="J51" s="11"/>
      <c r="K51" s="11"/>
      <c r="L51" s="14"/>
      <c r="M51" s="11">
        <v>75.95</v>
      </c>
      <c r="N51" s="34">
        <f t="shared" si="3"/>
        <v>72.152500000000003</v>
      </c>
      <c r="O51" s="11"/>
      <c r="P51" s="34"/>
      <c r="Q51" s="11"/>
      <c r="R51" s="34"/>
      <c r="S51" s="14"/>
      <c r="T51" s="11">
        <v>100.7</v>
      </c>
      <c r="U51" s="34">
        <f t="shared" si="94"/>
        <v>95.665000000000006</v>
      </c>
      <c r="V51" s="11" t="s">
        <v>155</v>
      </c>
      <c r="W51" s="34"/>
      <c r="X51" s="11" t="s">
        <v>155</v>
      </c>
      <c r="Y51" s="34"/>
      <c r="Z51" s="14"/>
      <c r="AA51" s="11">
        <v>140.06</v>
      </c>
      <c r="AB51" s="34">
        <f t="shared" ref="AB51" si="98">(-AA51*0.05)+AA51</f>
        <v>133.05700000000002</v>
      </c>
      <c r="AC51" s="11"/>
      <c r="AD51" s="34"/>
      <c r="AE51" s="11"/>
      <c r="AF51" s="34"/>
      <c r="AG51" s="14"/>
      <c r="AH51" s="41">
        <v>115</v>
      </c>
      <c r="AI51" s="41"/>
      <c r="AJ51" s="41"/>
      <c r="AK51" s="14"/>
    </row>
    <row r="52" spans="1:37" ht="18" x14ac:dyDescent="0.25">
      <c r="A52" s="10"/>
      <c r="B52" s="1">
        <v>45</v>
      </c>
      <c r="C52" s="1" t="s">
        <v>128</v>
      </c>
      <c r="D52" s="41">
        <v>19.579999999999998</v>
      </c>
      <c r="E52" s="41"/>
      <c r="F52" s="41" t="s">
        <v>155</v>
      </c>
      <c r="G52" s="10"/>
      <c r="H52" s="11">
        <v>38</v>
      </c>
      <c r="I52" s="34">
        <f t="shared" si="44"/>
        <v>36.1</v>
      </c>
      <c r="J52" s="11"/>
      <c r="K52" s="11"/>
      <c r="L52" s="14"/>
      <c r="M52" s="11">
        <v>13.78</v>
      </c>
      <c r="N52" s="34">
        <f t="shared" si="3"/>
        <v>13.090999999999999</v>
      </c>
      <c r="O52" s="11"/>
      <c r="P52" s="34"/>
      <c r="Q52" s="11"/>
      <c r="R52" s="34"/>
      <c r="S52" s="14"/>
      <c r="T52" s="11">
        <v>137.75</v>
      </c>
      <c r="U52" s="34">
        <f t="shared" si="94"/>
        <v>130.86250000000001</v>
      </c>
      <c r="V52" s="11" t="s">
        <v>155</v>
      </c>
      <c r="W52" s="34"/>
      <c r="X52" s="11" t="s">
        <v>155</v>
      </c>
      <c r="Y52" s="34"/>
      <c r="Z52" s="14"/>
      <c r="AA52" s="11">
        <v>83.91</v>
      </c>
      <c r="AB52" s="34">
        <f t="shared" ref="AB52" si="99">(-AA52*0.05)+AA52</f>
        <v>79.714500000000001</v>
      </c>
      <c r="AC52" s="11"/>
      <c r="AD52" s="34"/>
      <c r="AE52" s="11"/>
      <c r="AF52" s="34"/>
      <c r="AG52" s="14"/>
      <c r="AH52" s="41"/>
      <c r="AI52" s="41"/>
      <c r="AJ52" s="41"/>
      <c r="AK52" s="14"/>
    </row>
    <row r="53" spans="1:37" ht="18" x14ac:dyDescent="0.25">
      <c r="A53" s="10"/>
      <c r="B53" s="1">
        <v>46</v>
      </c>
      <c r="C53" s="1" t="s">
        <v>129</v>
      </c>
      <c r="D53" s="41">
        <v>15</v>
      </c>
      <c r="E53" s="41"/>
      <c r="F53" s="41" t="s">
        <v>155</v>
      </c>
      <c r="G53" s="10"/>
      <c r="H53" s="11">
        <v>36.1</v>
      </c>
      <c r="I53" s="34">
        <f t="shared" si="44"/>
        <v>34.295000000000002</v>
      </c>
      <c r="J53" s="11"/>
      <c r="K53" s="11"/>
      <c r="L53" s="14"/>
      <c r="M53" s="11">
        <v>53.2</v>
      </c>
      <c r="N53" s="34">
        <f t="shared" si="3"/>
        <v>50.540000000000006</v>
      </c>
      <c r="O53" s="11"/>
      <c r="P53" s="34"/>
      <c r="Q53" s="11"/>
      <c r="R53" s="34"/>
      <c r="S53" s="14"/>
      <c r="T53" s="11" t="s">
        <v>155</v>
      </c>
      <c r="U53" s="34"/>
      <c r="V53" s="11" t="s">
        <v>155</v>
      </c>
      <c r="W53" s="34"/>
      <c r="X53" s="11" t="s">
        <v>155</v>
      </c>
      <c r="Y53" s="34"/>
      <c r="Z53" s="14"/>
      <c r="AA53" s="11">
        <v>41.17</v>
      </c>
      <c r="AB53" s="34">
        <f t="shared" ref="AB53" si="100">(-AA53*0.05)+AA53</f>
        <v>39.111499999999999</v>
      </c>
      <c r="AC53" s="11"/>
      <c r="AD53" s="34"/>
      <c r="AE53" s="11">
        <v>247.06</v>
      </c>
      <c r="AF53" s="34">
        <f t="shared" ref="AF53" si="101">(-AE53*0.05)+AE53</f>
        <v>234.70699999999999</v>
      </c>
      <c r="AG53" s="14"/>
      <c r="AH53" s="41">
        <v>112</v>
      </c>
      <c r="AI53" s="41"/>
      <c r="AJ53" s="41"/>
      <c r="AK53" s="14"/>
    </row>
    <row r="54" spans="1:37" ht="18" x14ac:dyDescent="0.25">
      <c r="A54" s="10"/>
      <c r="B54" s="1">
        <v>47</v>
      </c>
      <c r="C54" s="1" t="s">
        <v>130</v>
      </c>
      <c r="D54" s="41">
        <v>2.14</v>
      </c>
      <c r="E54" s="41"/>
      <c r="F54" s="41">
        <v>76.760000000000005</v>
      </c>
      <c r="G54" s="10"/>
      <c r="H54" s="11">
        <v>4.28</v>
      </c>
      <c r="I54" s="34">
        <f t="shared" si="44"/>
        <v>4.0659999999999998</v>
      </c>
      <c r="J54" s="11"/>
      <c r="K54" s="11"/>
      <c r="L54" s="14"/>
      <c r="M54" s="11">
        <v>2.8</v>
      </c>
      <c r="N54" s="34">
        <f t="shared" si="3"/>
        <v>2.6599999999999997</v>
      </c>
      <c r="O54" s="11"/>
      <c r="P54" s="34"/>
      <c r="Q54" s="11"/>
      <c r="R54" s="34"/>
      <c r="S54" s="14"/>
      <c r="T54" s="11">
        <v>2.2000000000000002</v>
      </c>
      <c r="U54" s="34">
        <f t="shared" ref="U54:U57" si="102">(-T54*0.05)+T54</f>
        <v>2.0900000000000003</v>
      </c>
      <c r="V54" s="11">
        <v>26.45</v>
      </c>
      <c r="W54" s="34">
        <f t="shared" ref="W54" si="103">(-V54*0.05)+V54</f>
        <v>25.127499999999998</v>
      </c>
      <c r="X54" s="11" t="s">
        <v>155</v>
      </c>
      <c r="Y54" s="34"/>
      <c r="Z54" s="14"/>
      <c r="AA54" s="11">
        <v>3.97</v>
      </c>
      <c r="AB54" s="34">
        <f t="shared" ref="AB54" si="104">(-AA54*0.05)+AA54</f>
        <v>3.7715000000000001</v>
      </c>
      <c r="AC54" s="11"/>
      <c r="AD54" s="34"/>
      <c r="AE54" s="11">
        <v>148.04</v>
      </c>
      <c r="AF54" s="34">
        <f t="shared" ref="AF54" si="105">(-AE54*0.05)+AE54</f>
        <v>140.63800000000001</v>
      </c>
      <c r="AG54" s="14"/>
      <c r="AH54" s="41">
        <v>2.85</v>
      </c>
      <c r="AI54" s="41"/>
      <c r="AJ54" s="41"/>
      <c r="AK54" s="14"/>
    </row>
    <row r="55" spans="1:37" ht="18" x14ac:dyDescent="0.25">
      <c r="A55" s="10"/>
      <c r="B55" s="1">
        <v>48</v>
      </c>
      <c r="C55" s="1" t="s">
        <v>131</v>
      </c>
      <c r="D55" s="41">
        <v>1.62</v>
      </c>
      <c r="E55" s="41"/>
      <c r="F55" s="41" t="s">
        <v>155</v>
      </c>
      <c r="G55" s="10"/>
      <c r="H55" s="11">
        <v>4.75</v>
      </c>
      <c r="I55" s="34">
        <f t="shared" si="44"/>
        <v>4.5125000000000002</v>
      </c>
      <c r="J55" s="11"/>
      <c r="K55" s="11"/>
      <c r="L55" s="14"/>
      <c r="M55" s="11">
        <v>1.444</v>
      </c>
      <c r="N55" s="34">
        <f t="shared" si="3"/>
        <v>1.3717999999999999</v>
      </c>
      <c r="O55" s="11"/>
      <c r="P55" s="34"/>
      <c r="Q55" s="11"/>
      <c r="R55" s="34"/>
      <c r="S55" s="14"/>
      <c r="T55" s="11">
        <v>3.09</v>
      </c>
      <c r="U55" s="34">
        <f t="shared" si="102"/>
        <v>2.9354999999999998</v>
      </c>
      <c r="V55" s="11">
        <v>37.049999999999997</v>
      </c>
      <c r="W55" s="34">
        <f t="shared" ref="W55" si="106">(-V55*0.05)+V55</f>
        <v>35.197499999999998</v>
      </c>
      <c r="X55" s="11" t="s">
        <v>155</v>
      </c>
      <c r="Y55" s="34"/>
      <c r="Z55" s="14"/>
      <c r="AA55" s="11">
        <v>5.79</v>
      </c>
      <c r="AB55" s="34">
        <f t="shared" ref="AB55" si="107">(-AA55*0.05)+AA55</f>
        <v>5.5004999999999997</v>
      </c>
      <c r="AC55" s="11"/>
      <c r="AD55" s="34"/>
      <c r="AE55" s="11"/>
      <c r="AF55" s="34"/>
      <c r="AG55" s="14"/>
      <c r="AH55" s="41"/>
      <c r="AI55" s="41"/>
      <c r="AJ55" s="41"/>
      <c r="AK55" s="14"/>
    </row>
    <row r="56" spans="1:37" ht="18" x14ac:dyDescent="0.25">
      <c r="A56" s="10"/>
      <c r="B56" s="1">
        <v>49</v>
      </c>
      <c r="C56" s="1" t="s">
        <v>132</v>
      </c>
      <c r="D56" s="41">
        <v>21.91</v>
      </c>
      <c r="E56" s="41"/>
      <c r="F56" s="41">
        <v>87.62</v>
      </c>
      <c r="G56" s="10"/>
      <c r="H56" s="11">
        <v>42.75</v>
      </c>
      <c r="I56" s="34">
        <f t="shared" si="44"/>
        <v>40.612499999999997</v>
      </c>
      <c r="J56" s="11"/>
      <c r="K56" s="11"/>
      <c r="L56" s="14"/>
      <c r="M56" s="11">
        <v>15.523</v>
      </c>
      <c r="N56" s="34">
        <f t="shared" si="3"/>
        <v>14.74685</v>
      </c>
      <c r="O56" s="11"/>
      <c r="P56" s="34"/>
      <c r="Q56" s="11"/>
      <c r="R56" s="34"/>
      <c r="S56" s="14"/>
      <c r="T56" s="11">
        <v>14.96</v>
      </c>
      <c r="U56" s="34">
        <f t="shared" si="102"/>
        <v>14.212000000000002</v>
      </c>
      <c r="V56" s="11" t="s">
        <v>155</v>
      </c>
      <c r="W56" s="34"/>
      <c r="X56" s="11" t="s">
        <v>155</v>
      </c>
      <c r="Y56" s="34"/>
      <c r="Z56" s="14"/>
      <c r="AA56" s="11">
        <v>646.19000000000005</v>
      </c>
      <c r="AB56" s="34">
        <f t="shared" ref="AB56" si="108">(-AA56*0.05)+AA56</f>
        <v>613.8805000000001</v>
      </c>
      <c r="AC56" s="11"/>
      <c r="AD56" s="34"/>
      <c r="AE56" s="11"/>
      <c r="AF56" s="34"/>
      <c r="AG56" s="14"/>
      <c r="AH56" s="41">
        <v>62</v>
      </c>
      <c r="AI56" s="41"/>
      <c r="AJ56" s="41"/>
      <c r="AK56" s="14"/>
    </row>
    <row r="57" spans="1:37" ht="18" x14ac:dyDescent="0.25">
      <c r="A57" s="10"/>
      <c r="B57" s="1">
        <v>50</v>
      </c>
      <c r="C57" s="1" t="s">
        <v>133</v>
      </c>
      <c r="D57" s="41">
        <v>6.75</v>
      </c>
      <c r="E57" s="41"/>
      <c r="F57" s="41">
        <v>80.930000000000007</v>
      </c>
      <c r="G57" s="10"/>
      <c r="H57" s="11">
        <v>13.3</v>
      </c>
      <c r="I57" s="34">
        <f t="shared" si="44"/>
        <v>12.635000000000002</v>
      </c>
      <c r="J57" s="11"/>
      <c r="K57" s="11"/>
      <c r="L57" s="14"/>
      <c r="M57" s="11">
        <v>7.2439999999999998</v>
      </c>
      <c r="N57" s="34">
        <f t="shared" si="3"/>
        <v>6.8818000000000001</v>
      </c>
      <c r="O57" s="11"/>
      <c r="P57" s="34"/>
      <c r="Q57" s="11"/>
      <c r="R57" s="34"/>
      <c r="S57" s="14"/>
      <c r="T57" s="11">
        <v>8.3699999999999992</v>
      </c>
      <c r="U57" s="34">
        <f t="shared" si="102"/>
        <v>7.9514999999999993</v>
      </c>
      <c r="V57" s="11">
        <v>0</v>
      </c>
      <c r="W57" s="34">
        <f t="shared" ref="W57:W58" si="109">(-V57*0.05)+V57</f>
        <v>0</v>
      </c>
      <c r="X57" s="11">
        <v>100.43</v>
      </c>
      <c r="Y57" s="34">
        <f t="shared" ref="Y57" si="110">(-X57*0.05)+X57</f>
        <v>95.408500000000004</v>
      </c>
      <c r="Z57" s="14"/>
      <c r="AA57" s="11">
        <v>11.89</v>
      </c>
      <c r="AB57" s="34">
        <f t="shared" ref="AB57" si="111">(-AA57*0.05)+AA57</f>
        <v>11.295500000000001</v>
      </c>
      <c r="AC57" s="11"/>
      <c r="AD57" s="34"/>
      <c r="AE57" s="11"/>
      <c r="AF57" s="34"/>
      <c r="AG57" s="14"/>
      <c r="AH57" s="41">
        <v>12.9</v>
      </c>
      <c r="AI57" s="41"/>
      <c r="AJ57" s="41"/>
      <c r="AK57" s="14"/>
    </row>
    <row r="58" spans="1:37" ht="18" x14ac:dyDescent="0.25">
      <c r="A58" s="10"/>
      <c r="B58" s="1">
        <v>51</v>
      </c>
      <c r="C58" s="1" t="s">
        <v>134</v>
      </c>
      <c r="D58" s="41">
        <v>0.98</v>
      </c>
      <c r="E58" s="41"/>
      <c r="F58" s="41">
        <v>68.900000000000006</v>
      </c>
      <c r="G58" s="10"/>
      <c r="H58" s="11">
        <v>0.95</v>
      </c>
      <c r="I58" s="34">
        <f t="shared" si="44"/>
        <v>0.90249999999999997</v>
      </c>
      <c r="J58" s="11"/>
      <c r="K58" s="11"/>
      <c r="L58" s="14"/>
      <c r="M58" s="11">
        <v>3.99</v>
      </c>
      <c r="N58" s="34">
        <f t="shared" si="3"/>
        <v>3.7905000000000002</v>
      </c>
      <c r="O58" s="11"/>
      <c r="P58" s="34"/>
      <c r="Q58" s="11"/>
      <c r="R58" s="34"/>
      <c r="S58" s="14"/>
      <c r="T58" s="11" t="s">
        <v>155</v>
      </c>
      <c r="U58" s="34"/>
      <c r="V58" s="11">
        <v>17.77</v>
      </c>
      <c r="W58" s="34">
        <f t="shared" si="109"/>
        <v>16.881499999999999</v>
      </c>
      <c r="X58" s="11" t="s">
        <v>155</v>
      </c>
      <c r="Y58" s="34"/>
      <c r="Z58" s="14"/>
      <c r="AA58" s="11">
        <v>3.55</v>
      </c>
      <c r="AB58" s="34">
        <f t="shared" ref="AB58" si="112">(-AA58*0.05)+AA58</f>
        <v>3.3724999999999996</v>
      </c>
      <c r="AC58" s="11"/>
      <c r="AD58" s="34"/>
      <c r="AE58" s="11"/>
      <c r="AF58" s="34"/>
      <c r="AG58" s="14"/>
      <c r="AH58" s="41"/>
      <c r="AI58" s="41">
        <v>12</v>
      </c>
      <c r="AJ58" s="41"/>
      <c r="AK58" s="14"/>
    </row>
    <row r="59" spans="1:37" ht="18" x14ac:dyDescent="0.25">
      <c r="A59" s="10"/>
      <c r="B59" s="1">
        <v>52</v>
      </c>
      <c r="C59" s="1" t="s">
        <v>135</v>
      </c>
      <c r="D59" s="41">
        <v>3.9</v>
      </c>
      <c r="E59" s="41"/>
      <c r="F59" s="41">
        <v>97.5</v>
      </c>
      <c r="G59" s="10"/>
      <c r="H59" s="11">
        <v>8.08</v>
      </c>
      <c r="I59" s="34">
        <f t="shared" si="44"/>
        <v>7.6760000000000002</v>
      </c>
      <c r="J59" s="11"/>
      <c r="K59" s="11"/>
      <c r="L59" s="14"/>
      <c r="M59" s="11">
        <v>2.17</v>
      </c>
      <c r="N59" s="34">
        <f t="shared" si="3"/>
        <v>2.0615000000000001</v>
      </c>
      <c r="O59" s="11"/>
      <c r="P59" s="34"/>
      <c r="Q59" s="11"/>
      <c r="R59" s="34"/>
      <c r="S59" s="14"/>
      <c r="T59" s="11">
        <v>5.93</v>
      </c>
      <c r="U59" s="34">
        <f t="shared" ref="U59:U65" si="113">(-T59*0.05)+T59</f>
        <v>5.6334999999999997</v>
      </c>
      <c r="V59" s="11" t="s">
        <v>155</v>
      </c>
      <c r="W59" s="34"/>
      <c r="X59" s="11">
        <v>148.19999999999999</v>
      </c>
      <c r="Y59" s="34">
        <f t="shared" ref="Y59" si="114">(-X59*0.05)+X59</f>
        <v>140.79</v>
      </c>
      <c r="Z59" s="14"/>
      <c r="AA59" s="11">
        <v>7.45</v>
      </c>
      <c r="AB59" s="34">
        <f t="shared" ref="AB59" si="115">(-AA59*0.05)+AA59</f>
        <v>7.0775000000000006</v>
      </c>
      <c r="AC59" s="11">
        <v>186.1</v>
      </c>
      <c r="AD59" s="34">
        <f t="shared" ref="AD59" si="116">(-AC59*0.05)+AC59</f>
        <v>176.79499999999999</v>
      </c>
      <c r="AE59" s="11"/>
      <c r="AF59" s="34"/>
      <c r="AG59" s="14"/>
      <c r="AH59" s="41">
        <v>15.5</v>
      </c>
      <c r="AI59" s="41"/>
      <c r="AJ59" s="41"/>
      <c r="AK59" s="14"/>
    </row>
    <row r="60" spans="1:37" ht="18" x14ac:dyDescent="0.25">
      <c r="A60" s="10"/>
      <c r="B60" s="1">
        <v>53</v>
      </c>
      <c r="C60" s="1" t="s">
        <v>136</v>
      </c>
      <c r="D60" s="41">
        <v>1.89</v>
      </c>
      <c r="E60" s="41"/>
      <c r="F60" s="41">
        <v>67.86</v>
      </c>
      <c r="G60" s="10"/>
      <c r="H60" s="11">
        <v>3.8</v>
      </c>
      <c r="I60" s="34">
        <f t="shared" si="44"/>
        <v>3.61</v>
      </c>
      <c r="J60" s="11"/>
      <c r="K60" s="11"/>
      <c r="L60" s="14"/>
      <c r="M60" s="11">
        <v>1.347</v>
      </c>
      <c r="N60" s="34">
        <f t="shared" si="3"/>
        <v>1.27965</v>
      </c>
      <c r="O60" s="11"/>
      <c r="P60" s="34"/>
      <c r="Q60" s="11"/>
      <c r="R60" s="34"/>
      <c r="S60" s="14"/>
      <c r="T60" s="11">
        <v>8.77</v>
      </c>
      <c r="U60" s="34">
        <f t="shared" si="113"/>
        <v>8.3315000000000001</v>
      </c>
      <c r="V60" s="11">
        <v>105.22</v>
      </c>
      <c r="W60" s="34">
        <f t="shared" ref="W60" si="117">(-V60*0.05)+V60</f>
        <v>99.959000000000003</v>
      </c>
      <c r="X60" s="11" t="s">
        <v>155</v>
      </c>
      <c r="Y60" s="34"/>
      <c r="Z60" s="14"/>
      <c r="AA60" s="11">
        <v>5.27</v>
      </c>
      <c r="AB60" s="34">
        <f t="shared" ref="AB60" si="118">(-AA60*0.05)+AA60</f>
        <v>5.0065</v>
      </c>
      <c r="AC60" s="11"/>
      <c r="AD60" s="34"/>
      <c r="AE60" s="11"/>
      <c r="AF60" s="34"/>
      <c r="AG60" s="14"/>
      <c r="AH60" s="41">
        <v>7.25</v>
      </c>
      <c r="AI60" s="41"/>
      <c r="AJ60" s="41"/>
      <c r="AK60" s="14"/>
    </row>
    <row r="61" spans="1:37" ht="18" x14ac:dyDescent="0.25">
      <c r="A61" s="10"/>
      <c r="B61" s="1">
        <v>54</v>
      </c>
      <c r="C61" s="1" t="s">
        <v>137</v>
      </c>
      <c r="D61" s="41">
        <v>4.03</v>
      </c>
      <c r="E61" s="41"/>
      <c r="F61" s="41">
        <v>96.85</v>
      </c>
      <c r="G61" s="10"/>
      <c r="H61" s="11">
        <v>11.4</v>
      </c>
      <c r="I61" s="34">
        <f t="shared" si="44"/>
        <v>10.83</v>
      </c>
      <c r="J61" s="11"/>
      <c r="K61" s="11"/>
      <c r="L61" s="14"/>
      <c r="M61" s="11">
        <v>4.6900000000000004</v>
      </c>
      <c r="N61" s="34">
        <f t="shared" si="3"/>
        <v>4.4555000000000007</v>
      </c>
      <c r="O61" s="11"/>
      <c r="P61" s="34"/>
      <c r="Q61" s="11"/>
      <c r="R61" s="34"/>
      <c r="S61" s="14"/>
      <c r="T61" s="11">
        <v>3.9</v>
      </c>
      <c r="U61" s="34">
        <f t="shared" si="113"/>
        <v>3.7050000000000001</v>
      </c>
      <c r="V61" s="11">
        <v>93.48</v>
      </c>
      <c r="W61" s="34">
        <f t="shared" ref="W61" si="119">(-V61*0.05)+V61</f>
        <v>88.805999999999997</v>
      </c>
      <c r="X61" s="11" t="s">
        <v>155</v>
      </c>
      <c r="Y61" s="34"/>
      <c r="Z61" s="14"/>
      <c r="AA61" s="11">
        <v>9.26</v>
      </c>
      <c r="AB61" s="34">
        <f t="shared" ref="AB61" si="120">(-AA61*0.05)+AA61</f>
        <v>8.7970000000000006</v>
      </c>
      <c r="AC61" s="11"/>
      <c r="AD61" s="34"/>
      <c r="AE61" s="11">
        <v>222.36</v>
      </c>
      <c r="AF61" s="34">
        <f t="shared" ref="AF61" si="121">(-AE61*0.05)+AE61</f>
        <v>211.24200000000002</v>
      </c>
      <c r="AG61" s="14"/>
      <c r="AH61" s="41">
        <v>9.85</v>
      </c>
      <c r="AI61" s="41"/>
      <c r="AJ61" s="41"/>
      <c r="AK61" s="14"/>
    </row>
    <row r="62" spans="1:37" ht="18" x14ac:dyDescent="0.25">
      <c r="A62" s="10"/>
      <c r="B62" s="1">
        <v>55</v>
      </c>
      <c r="C62" s="1" t="s">
        <v>138</v>
      </c>
      <c r="D62" s="41">
        <v>5.15</v>
      </c>
      <c r="E62" s="41"/>
      <c r="F62" s="41">
        <v>123.5</v>
      </c>
      <c r="G62" s="10"/>
      <c r="H62" s="11">
        <v>14.25</v>
      </c>
      <c r="I62" s="34">
        <f t="shared" si="44"/>
        <v>13.5375</v>
      </c>
      <c r="J62" s="11"/>
      <c r="K62" s="11"/>
      <c r="L62" s="14"/>
      <c r="M62" s="11">
        <v>5.86</v>
      </c>
      <c r="N62" s="34">
        <f t="shared" si="3"/>
        <v>5.5670000000000002</v>
      </c>
      <c r="O62" s="11"/>
      <c r="P62" s="34"/>
      <c r="Q62" s="11"/>
      <c r="R62" s="34"/>
      <c r="S62" s="14"/>
      <c r="T62" s="11">
        <v>3.85</v>
      </c>
      <c r="U62" s="34">
        <f t="shared" si="113"/>
        <v>3.6575000000000002</v>
      </c>
      <c r="V62" s="11">
        <v>92.34</v>
      </c>
      <c r="W62" s="34">
        <f t="shared" ref="W62" si="122">(-V62*0.05)+V62</f>
        <v>87.722999999999999</v>
      </c>
      <c r="X62" s="11" t="s">
        <v>155</v>
      </c>
      <c r="Y62" s="34"/>
      <c r="Z62" s="14"/>
      <c r="AA62" s="11">
        <v>7.93</v>
      </c>
      <c r="AB62" s="34">
        <f t="shared" ref="AB62" si="123">(-AA62*0.05)+AA62</f>
        <v>7.5335000000000001</v>
      </c>
      <c r="AC62" s="11"/>
      <c r="AD62" s="34"/>
      <c r="AE62" s="11"/>
      <c r="AF62" s="34"/>
      <c r="AG62" s="14"/>
      <c r="AH62" s="41">
        <v>8.25</v>
      </c>
      <c r="AI62" s="41"/>
      <c r="AJ62" s="41"/>
      <c r="AK62" s="14"/>
    </row>
    <row r="63" spans="1:37" ht="18" x14ac:dyDescent="0.25">
      <c r="A63" s="10"/>
      <c r="B63" s="1">
        <v>56</v>
      </c>
      <c r="C63" s="1" t="s">
        <v>139</v>
      </c>
      <c r="D63" s="41">
        <v>74.099999999999994</v>
      </c>
      <c r="E63" s="41"/>
      <c r="F63" s="41">
        <v>296.39999999999998</v>
      </c>
      <c r="G63" s="10"/>
      <c r="H63" s="11">
        <v>121.6</v>
      </c>
      <c r="I63" s="34">
        <f t="shared" si="44"/>
        <v>115.52</v>
      </c>
      <c r="J63" s="11"/>
      <c r="K63" s="11"/>
      <c r="L63" s="14"/>
      <c r="M63" s="11"/>
      <c r="N63" s="34"/>
      <c r="O63" s="11"/>
      <c r="P63" s="34"/>
      <c r="Q63" s="11"/>
      <c r="R63" s="34"/>
      <c r="S63" s="14"/>
      <c r="T63" s="11">
        <v>58.9</v>
      </c>
      <c r="U63" s="34">
        <f t="shared" si="113"/>
        <v>55.954999999999998</v>
      </c>
      <c r="V63" s="11" t="s">
        <v>155</v>
      </c>
      <c r="W63" s="34"/>
      <c r="X63" s="11">
        <v>235.6</v>
      </c>
      <c r="Y63" s="34">
        <f t="shared" ref="Y63" si="124">(-X63*0.05)+X63</f>
        <v>223.82</v>
      </c>
      <c r="Z63" s="14"/>
      <c r="AA63" s="11">
        <v>122.74</v>
      </c>
      <c r="AB63" s="34">
        <f t="shared" ref="AB63" si="125">(-AA63*0.05)+AA63</f>
        <v>116.60299999999999</v>
      </c>
      <c r="AC63" s="11"/>
      <c r="AD63" s="34"/>
      <c r="AE63" s="11">
        <v>490.96</v>
      </c>
      <c r="AF63" s="34">
        <f t="shared" ref="AF63" si="126">(-AE63*0.05)+AE63</f>
        <v>466.41199999999998</v>
      </c>
      <c r="AG63" s="14"/>
      <c r="AH63" s="41">
        <v>92</v>
      </c>
      <c r="AI63" s="41"/>
      <c r="AJ63" s="41"/>
      <c r="AK63" s="14"/>
    </row>
    <row r="64" spans="1:37" ht="18" x14ac:dyDescent="0.25">
      <c r="A64" s="10"/>
      <c r="B64" s="1">
        <v>57</v>
      </c>
      <c r="C64" s="1" t="s">
        <v>140</v>
      </c>
      <c r="D64" s="41">
        <v>0.67</v>
      </c>
      <c r="E64" s="41"/>
      <c r="F64" s="41">
        <v>21.13</v>
      </c>
      <c r="G64" s="10"/>
      <c r="H64" s="11">
        <v>1.19</v>
      </c>
      <c r="I64" s="34">
        <f t="shared" si="44"/>
        <v>1.1305000000000001</v>
      </c>
      <c r="J64" s="11"/>
      <c r="K64" s="11"/>
      <c r="L64" s="14"/>
      <c r="M64" s="11"/>
      <c r="N64" s="34"/>
      <c r="O64" s="11"/>
      <c r="P64" s="34"/>
      <c r="Q64" s="11"/>
      <c r="R64" s="34"/>
      <c r="S64" s="14"/>
      <c r="T64" s="11">
        <v>0.56999999999999995</v>
      </c>
      <c r="U64" s="34">
        <f t="shared" si="113"/>
        <v>0.54149999999999998</v>
      </c>
      <c r="V64" s="11">
        <v>28.5</v>
      </c>
      <c r="W64" s="34">
        <f t="shared" ref="W64" si="127">(-V64*0.05)+V64</f>
        <v>27.074999999999999</v>
      </c>
      <c r="X64" s="11" t="s">
        <v>155</v>
      </c>
      <c r="Y64" s="34"/>
      <c r="Z64" s="14"/>
      <c r="AA64" s="11">
        <v>1.04</v>
      </c>
      <c r="AB64" s="34">
        <f t="shared" ref="AB64" si="128">(-AA64*0.05)+AA64</f>
        <v>0.98799999999999999</v>
      </c>
      <c r="AC64" s="11">
        <v>103.28</v>
      </c>
      <c r="AD64" s="34">
        <f t="shared" ref="AD64" si="129">(-AC64*0.05)+AC64</f>
        <v>98.116</v>
      </c>
      <c r="AE64" s="11"/>
      <c r="AF64" s="34"/>
      <c r="AG64" s="14"/>
      <c r="AH64" s="41"/>
      <c r="AI64" s="41">
        <v>30</v>
      </c>
      <c r="AJ64" s="41"/>
      <c r="AK64" s="14"/>
    </row>
    <row r="65" spans="1:37" ht="18" x14ac:dyDescent="0.25">
      <c r="A65" s="10"/>
      <c r="B65" s="1">
        <v>58</v>
      </c>
      <c r="C65" s="1" t="s">
        <v>141</v>
      </c>
      <c r="D65" s="41">
        <v>22.1</v>
      </c>
      <c r="E65" s="41"/>
      <c r="F65" s="41">
        <v>265.2</v>
      </c>
      <c r="G65" s="10"/>
      <c r="H65" s="11"/>
      <c r="I65" s="34"/>
      <c r="J65" s="11"/>
      <c r="K65" s="11"/>
      <c r="L65" s="14"/>
      <c r="M65" s="11">
        <v>17.945</v>
      </c>
      <c r="N65" s="34">
        <f t="shared" si="3"/>
        <v>17.047750000000001</v>
      </c>
      <c r="O65" s="11"/>
      <c r="P65" s="34"/>
      <c r="Q65" s="11"/>
      <c r="R65" s="34"/>
      <c r="S65" s="14"/>
      <c r="T65" s="11">
        <v>75.16</v>
      </c>
      <c r="U65" s="34">
        <f t="shared" si="113"/>
        <v>71.402000000000001</v>
      </c>
      <c r="V65" s="11" t="s">
        <v>155</v>
      </c>
      <c r="W65" s="34"/>
      <c r="X65" s="11" t="s">
        <v>155</v>
      </c>
      <c r="Y65" s="34"/>
      <c r="Z65" s="14"/>
      <c r="AA65" s="11">
        <v>14.94</v>
      </c>
      <c r="AB65" s="34">
        <f t="shared" ref="AB65" si="130">(-AA65*0.05)+AA65</f>
        <v>14.193</v>
      </c>
      <c r="AC65" s="11"/>
      <c r="AD65" s="34"/>
      <c r="AE65" s="11"/>
      <c r="AF65" s="34"/>
      <c r="AG65" s="14"/>
      <c r="AH65" s="41">
        <v>28</v>
      </c>
      <c r="AI65" s="41"/>
      <c r="AJ65" s="41"/>
      <c r="AK65" s="14"/>
    </row>
    <row r="66" spans="1:37" ht="18" x14ac:dyDescent="0.25">
      <c r="A66" s="10"/>
      <c r="B66" s="7">
        <v>59</v>
      </c>
      <c r="C66" s="8" t="s">
        <v>152</v>
      </c>
      <c r="D66" s="41"/>
      <c r="E66" s="41"/>
      <c r="F66" s="41"/>
      <c r="G66" s="10"/>
      <c r="H66" s="11"/>
      <c r="I66" s="34"/>
      <c r="J66" s="11"/>
      <c r="K66" s="11"/>
      <c r="L66" s="14"/>
      <c r="M66" s="11"/>
      <c r="N66" s="34"/>
      <c r="O66" s="11"/>
      <c r="P66" s="34"/>
      <c r="Q66" s="11"/>
      <c r="R66" s="34"/>
      <c r="S66" s="14"/>
      <c r="T66" s="11"/>
      <c r="U66" s="34"/>
      <c r="V66" s="11"/>
      <c r="W66" s="34"/>
      <c r="X66" s="11"/>
      <c r="Y66" s="34"/>
      <c r="Z66" s="14"/>
      <c r="AA66" s="11"/>
      <c r="AB66" s="34"/>
      <c r="AC66" s="11"/>
      <c r="AD66" s="34"/>
      <c r="AE66" s="11"/>
      <c r="AF66" s="34"/>
      <c r="AG66" s="14"/>
      <c r="AH66" s="41">
        <v>8</v>
      </c>
      <c r="AI66" s="41"/>
      <c r="AJ66" s="41"/>
      <c r="AK66" s="14"/>
    </row>
    <row r="67" spans="1:37" ht="18" x14ac:dyDescent="0.25">
      <c r="A67" s="10"/>
      <c r="B67" s="7">
        <v>60</v>
      </c>
      <c r="C67" s="8" t="s">
        <v>152</v>
      </c>
      <c r="D67" s="41"/>
      <c r="E67" s="41"/>
      <c r="F67" s="41"/>
      <c r="G67" s="10"/>
      <c r="H67" s="11"/>
      <c r="I67" s="34"/>
      <c r="J67" s="11"/>
      <c r="K67" s="11"/>
      <c r="L67" s="14"/>
      <c r="M67" s="11"/>
      <c r="N67" s="34"/>
      <c r="O67" s="11"/>
      <c r="P67" s="34"/>
      <c r="Q67" s="11"/>
      <c r="R67" s="34"/>
      <c r="S67" s="14"/>
      <c r="T67" s="11"/>
      <c r="U67" s="34"/>
      <c r="V67" s="11"/>
      <c r="W67" s="34"/>
      <c r="X67" s="11"/>
      <c r="Y67" s="34"/>
      <c r="Z67" s="14"/>
      <c r="AA67" s="11"/>
      <c r="AB67" s="34"/>
      <c r="AC67" s="11"/>
      <c r="AD67" s="34"/>
      <c r="AE67" s="11"/>
      <c r="AF67" s="34"/>
      <c r="AG67" s="14"/>
      <c r="AH67" s="41">
        <v>125</v>
      </c>
      <c r="AI67" s="41"/>
      <c r="AJ67" s="41"/>
      <c r="AK67" s="14"/>
    </row>
    <row r="68" spans="1:37" ht="18" x14ac:dyDescent="0.25">
      <c r="A68" s="10"/>
      <c r="B68" s="7">
        <v>61</v>
      </c>
      <c r="C68" s="8" t="s">
        <v>152</v>
      </c>
      <c r="D68" s="41"/>
      <c r="E68" s="41"/>
      <c r="F68" s="41"/>
      <c r="G68" s="10"/>
      <c r="H68" s="11"/>
      <c r="I68" s="34"/>
      <c r="J68" s="11"/>
      <c r="K68" s="11"/>
      <c r="L68" s="14"/>
      <c r="M68" s="11"/>
      <c r="N68" s="34"/>
      <c r="O68" s="11"/>
      <c r="P68" s="34"/>
      <c r="Q68" s="11"/>
      <c r="R68" s="34"/>
      <c r="S68" s="14"/>
      <c r="T68" s="11"/>
      <c r="U68" s="34"/>
      <c r="V68" s="11"/>
      <c r="W68" s="34"/>
      <c r="X68" s="11"/>
      <c r="Y68" s="34"/>
      <c r="Z68" s="14"/>
      <c r="AA68" s="11"/>
      <c r="AB68" s="34"/>
      <c r="AC68" s="11"/>
      <c r="AD68" s="34"/>
      <c r="AE68" s="11"/>
      <c r="AF68" s="34"/>
      <c r="AG68" s="14"/>
      <c r="AH68" s="41">
        <v>8</v>
      </c>
      <c r="AI68" s="41"/>
      <c r="AJ68" s="41"/>
      <c r="AK68" s="14"/>
    </row>
    <row r="69" spans="1:37" ht="18" x14ac:dyDescent="0.25">
      <c r="A69" s="10"/>
      <c r="B69" s="7">
        <v>62</v>
      </c>
      <c r="C69" s="8" t="s">
        <v>152</v>
      </c>
      <c r="D69" s="41"/>
      <c r="E69" s="41"/>
      <c r="F69" s="41"/>
      <c r="G69" s="10"/>
      <c r="H69" s="11"/>
      <c r="I69" s="34"/>
      <c r="J69" s="11"/>
      <c r="K69" s="11"/>
      <c r="L69" s="14"/>
      <c r="M69" s="11"/>
      <c r="N69" s="34"/>
      <c r="O69" s="11"/>
      <c r="P69" s="34"/>
      <c r="Q69" s="11"/>
      <c r="R69" s="34"/>
      <c r="S69" s="14"/>
      <c r="T69" s="18"/>
      <c r="U69" s="37"/>
      <c r="V69" s="18"/>
      <c r="W69" s="37"/>
      <c r="X69" s="18"/>
      <c r="Y69" s="34"/>
      <c r="Z69" s="14"/>
      <c r="AA69" s="18"/>
      <c r="AB69" s="37"/>
      <c r="AC69" s="18"/>
      <c r="AD69" s="37"/>
      <c r="AE69" s="18"/>
      <c r="AF69" s="34"/>
      <c r="AG69" s="14"/>
      <c r="AH69" s="44">
        <v>78</v>
      </c>
      <c r="AI69" s="44"/>
      <c r="AJ69" s="44"/>
      <c r="AK69" s="14"/>
    </row>
    <row r="70" spans="1:37" ht="18" x14ac:dyDescent="0.25">
      <c r="A70" s="10"/>
      <c r="B70" s="20">
        <v>63</v>
      </c>
      <c r="C70" s="8" t="s">
        <v>152</v>
      </c>
      <c r="D70" s="41"/>
      <c r="E70" s="41"/>
      <c r="F70" s="41"/>
      <c r="G70" s="10"/>
      <c r="H70" s="11"/>
      <c r="I70" s="34"/>
      <c r="J70" s="11"/>
      <c r="K70" s="11"/>
      <c r="L70" s="14"/>
      <c r="M70" s="11"/>
      <c r="N70" s="34"/>
      <c r="O70" s="11"/>
      <c r="P70" s="34"/>
      <c r="Q70" s="11"/>
      <c r="R70" s="34"/>
      <c r="S70" s="14"/>
      <c r="T70" s="7"/>
      <c r="U70" s="36"/>
      <c r="V70" s="7"/>
      <c r="W70" s="36"/>
      <c r="X70" s="7"/>
      <c r="Y70" s="36"/>
      <c r="Z70" s="14"/>
      <c r="AA70" s="7"/>
      <c r="AB70" s="36"/>
      <c r="AC70" s="7"/>
      <c r="AD70" s="36"/>
      <c r="AE70" s="7"/>
      <c r="AF70" s="36"/>
      <c r="AG70" s="14"/>
      <c r="AH70" s="45">
        <v>36</v>
      </c>
      <c r="AI70" s="42"/>
      <c r="AJ70" s="42"/>
      <c r="AK70" s="14"/>
    </row>
    <row r="71" spans="1:37" ht="18" x14ac:dyDescent="0.25">
      <c r="A71" s="10"/>
      <c r="B71" s="20">
        <v>64</v>
      </c>
      <c r="C71" s="8" t="s">
        <v>152</v>
      </c>
      <c r="D71" s="44"/>
      <c r="E71" s="44"/>
      <c r="F71" s="44"/>
      <c r="G71" s="10"/>
      <c r="H71" s="18"/>
      <c r="I71" s="37"/>
      <c r="J71" s="18"/>
      <c r="K71" s="18"/>
      <c r="L71" s="14"/>
      <c r="M71" s="18"/>
      <c r="N71" s="34"/>
      <c r="O71" s="18"/>
      <c r="P71" s="37"/>
      <c r="Q71" s="18"/>
      <c r="R71" s="34"/>
      <c r="S71" s="14"/>
      <c r="T71" s="1"/>
      <c r="U71" s="36"/>
      <c r="V71" s="1"/>
      <c r="W71" s="36"/>
      <c r="X71" s="1"/>
      <c r="Y71" s="36"/>
      <c r="Z71" s="14"/>
      <c r="AA71" s="1"/>
      <c r="AB71" s="36"/>
      <c r="AC71" s="1"/>
      <c r="AD71" s="36"/>
      <c r="AE71" s="1"/>
      <c r="AF71" s="36"/>
      <c r="AG71" s="14"/>
      <c r="AH71" s="46">
        <v>72</v>
      </c>
      <c r="AI71" s="47"/>
      <c r="AJ71" s="47"/>
      <c r="AK71" s="14"/>
    </row>
    <row r="72" spans="1:37" ht="18" x14ac:dyDescent="0.25">
      <c r="A72" s="10"/>
      <c r="B72" s="20">
        <v>65</v>
      </c>
      <c r="C72" s="8" t="s">
        <v>152</v>
      </c>
      <c r="D72" s="41"/>
      <c r="E72" s="41"/>
      <c r="F72" s="41"/>
      <c r="G72" s="10"/>
      <c r="H72" s="11"/>
      <c r="I72" s="34"/>
      <c r="J72" s="11"/>
      <c r="K72" s="11"/>
      <c r="L72" s="14"/>
      <c r="M72" s="11"/>
      <c r="N72" s="34"/>
      <c r="O72" s="11"/>
      <c r="P72" s="34"/>
      <c r="Q72" s="11"/>
      <c r="R72" s="34"/>
      <c r="S72" s="14"/>
      <c r="T72" s="1"/>
      <c r="U72" s="36"/>
      <c r="V72" s="1"/>
      <c r="W72" s="36"/>
      <c r="X72" s="1"/>
      <c r="Y72" s="36"/>
      <c r="Z72" s="14"/>
      <c r="AA72" s="1"/>
      <c r="AB72" s="36"/>
      <c r="AC72" s="1"/>
      <c r="AD72" s="36"/>
      <c r="AE72" s="1"/>
      <c r="AF72" s="36"/>
      <c r="AG72" s="14"/>
      <c r="AH72" s="46">
        <v>40</v>
      </c>
      <c r="AI72" s="47"/>
      <c r="AJ72" s="47"/>
      <c r="AK72" s="14"/>
    </row>
    <row r="73" spans="1:37" ht="18" x14ac:dyDescent="0.25">
      <c r="A73" s="10"/>
      <c r="B73" s="20">
        <v>66</v>
      </c>
      <c r="C73" s="8" t="s">
        <v>152</v>
      </c>
      <c r="D73" s="41"/>
      <c r="E73" s="41"/>
      <c r="F73" s="41"/>
      <c r="G73" s="10"/>
      <c r="H73" s="11"/>
      <c r="I73" s="34"/>
      <c r="J73" s="11"/>
      <c r="K73" s="11"/>
      <c r="L73" s="14"/>
      <c r="M73" s="11"/>
      <c r="N73" s="34"/>
      <c r="O73" s="11"/>
      <c r="P73" s="34"/>
      <c r="Q73" s="11"/>
      <c r="R73" s="34"/>
      <c r="S73" s="14"/>
      <c r="T73" s="1"/>
      <c r="U73" s="36"/>
      <c r="V73" s="1"/>
      <c r="W73" s="36"/>
      <c r="X73" s="1"/>
      <c r="Y73" s="36"/>
      <c r="Z73" s="14"/>
      <c r="AA73" s="1"/>
      <c r="AB73" s="36"/>
      <c r="AC73" s="1"/>
      <c r="AD73" s="36"/>
      <c r="AE73" s="1"/>
      <c r="AF73" s="36"/>
      <c r="AG73" s="14"/>
      <c r="AH73" s="46">
        <v>60</v>
      </c>
      <c r="AI73" s="47"/>
      <c r="AJ73" s="47"/>
      <c r="AK73" s="14"/>
    </row>
    <row r="74" spans="1:37" ht="18" x14ac:dyDescent="0.25">
      <c r="A74" s="10"/>
      <c r="B74" s="20">
        <v>67</v>
      </c>
      <c r="C74" s="8" t="s">
        <v>152</v>
      </c>
      <c r="D74" s="41"/>
      <c r="E74" s="41"/>
      <c r="F74" s="41"/>
      <c r="G74" s="10"/>
      <c r="H74" s="11"/>
      <c r="I74" s="34"/>
      <c r="J74" s="11"/>
      <c r="K74" s="11"/>
      <c r="L74" s="14"/>
      <c r="M74" s="11"/>
      <c r="N74" s="34"/>
      <c r="O74" s="11"/>
      <c r="P74" s="34"/>
      <c r="Q74" s="11"/>
      <c r="R74" s="34"/>
      <c r="S74" s="14"/>
      <c r="T74" s="1"/>
      <c r="U74" s="36"/>
      <c r="V74" s="1"/>
      <c r="W74" s="36"/>
      <c r="X74" s="1"/>
      <c r="Y74" s="36"/>
      <c r="Z74" s="14"/>
      <c r="AA74" s="1"/>
      <c r="AB74" s="36"/>
      <c r="AC74" s="1"/>
      <c r="AD74" s="36"/>
      <c r="AE74" s="1"/>
      <c r="AF74" s="36"/>
      <c r="AG74" s="14"/>
      <c r="AH74" s="46">
        <v>125</v>
      </c>
      <c r="AI74" s="47"/>
      <c r="AJ74" s="47"/>
      <c r="AK74" s="14"/>
    </row>
    <row r="75" spans="1:37" ht="18" x14ac:dyDescent="0.25">
      <c r="A75" s="10"/>
      <c r="B75" s="20">
        <v>68</v>
      </c>
      <c r="C75" s="8" t="s">
        <v>152</v>
      </c>
      <c r="D75" s="41"/>
      <c r="E75" s="41"/>
      <c r="F75" s="41"/>
      <c r="G75" s="10"/>
      <c r="H75" s="11"/>
      <c r="I75" s="34"/>
      <c r="J75" s="11"/>
      <c r="K75" s="11"/>
      <c r="L75" s="14"/>
      <c r="M75" s="11"/>
      <c r="N75" s="34"/>
      <c r="O75" s="11"/>
      <c r="P75" s="34"/>
      <c r="Q75" s="11"/>
      <c r="R75" s="34"/>
      <c r="S75" s="14"/>
      <c r="T75" s="1"/>
      <c r="U75" s="36"/>
      <c r="V75" s="1"/>
      <c r="W75" s="36"/>
      <c r="X75" s="1"/>
      <c r="Y75" s="36"/>
      <c r="Z75" s="14"/>
      <c r="AA75" s="1"/>
      <c r="AB75" s="36"/>
      <c r="AC75" s="1"/>
      <c r="AD75" s="36"/>
      <c r="AE75" s="1"/>
      <c r="AF75" s="36"/>
      <c r="AG75" s="14"/>
      <c r="AH75" s="46">
        <v>18</v>
      </c>
      <c r="AI75" s="47"/>
      <c r="AJ75" s="47"/>
      <c r="AK75" s="14"/>
    </row>
    <row r="76" spans="1:37" ht="18" x14ac:dyDescent="0.25">
      <c r="A76" s="10"/>
      <c r="B76" s="20">
        <v>69</v>
      </c>
      <c r="C76" s="8" t="s">
        <v>152</v>
      </c>
      <c r="D76" s="41"/>
      <c r="E76" s="41"/>
      <c r="F76" s="41"/>
      <c r="G76" s="10"/>
      <c r="H76" s="11"/>
      <c r="I76" s="34"/>
      <c r="J76" s="11"/>
      <c r="K76" s="11"/>
      <c r="L76" s="14"/>
      <c r="M76" s="11"/>
      <c r="N76" s="34"/>
      <c r="O76" s="11"/>
      <c r="P76" s="34"/>
      <c r="Q76" s="11"/>
      <c r="R76" s="34"/>
      <c r="S76" s="14"/>
      <c r="T76" s="1"/>
      <c r="U76" s="36"/>
      <c r="V76" s="1"/>
      <c r="W76" s="36"/>
      <c r="X76" s="1"/>
      <c r="Y76" s="36"/>
      <c r="Z76" s="14"/>
      <c r="AA76" s="1"/>
      <c r="AB76" s="36"/>
      <c r="AC76" s="1"/>
      <c r="AD76" s="36"/>
      <c r="AE76" s="1"/>
      <c r="AF76" s="36"/>
      <c r="AG76" s="14"/>
      <c r="AH76" s="46">
        <v>4</v>
      </c>
      <c r="AI76" s="47"/>
      <c r="AJ76" s="47"/>
      <c r="AK76" s="14"/>
    </row>
    <row r="77" spans="1:37" ht="18" x14ac:dyDescent="0.25">
      <c r="A77" s="10"/>
      <c r="B77" s="20">
        <v>70</v>
      </c>
      <c r="C77" s="8" t="s">
        <v>152</v>
      </c>
      <c r="D77" s="41"/>
      <c r="E77" s="41"/>
      <c r="F77" s="41"/>
      <c r="G77" s="14"/>
      <c r="H77" s="11"/>
      <c r="I77" s="34"/>
      <c r="J77" s="11"/>
      <c r="K77" s="11"/>
      <c r="L77" s="14"/>
      <c r="M77" s="11"/>
      <c r="N77" s="34"/>
      <c r="O77" s="11"/>
      <c r="P77" s="34"/>
      <c r="Q77" s="11"/>
      <c r="R77" s="34"/>
      <c r="S77" s="14"/>
      <c r="T77" s="1"/>
      <c r="U77" s="36"/>
      <c r="V77" s="1"/>
      <c r="W77" s="36"/>
      <c r="X77" s="1"/>
      <c r="Y77" s="36"/>
      <c r="Z77" s="14"/>
      <c r="AA77" s="1"/>
      <c r="AB77" s="36"/>
      <c r="AC77" s="1"/>
      <c r="AD77" s="36"/>
      <c r="AE77" s="1"/>
      <c r="AF77" s="36"/>
      <c r="AG77" s="14"/>
      <c r="AH77" s="46">
        <v>16</v>
      </c>
      <c r="AI77" s="47"/>
      <c r="AJ77" s="47"/>
      <c r="AK77" s="14"/>
    </row>
    <row r="78" spans="1:37" ht="18" x14ac:dyDescent="0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4"/>
      <c r="M78" s="10"/>
      <c r="N78" s="10"/>
      <c r="O78" s="10"/>
      <c r="P78" s="10"/>
      <c r="Q78" s="10"/>
      <c r="R78" s="10"/>
      <c r="S78" s="14"/>
      <c r="T78" s="10"/>
      <c r="U78" s="10"/>
      <c r="V78" s="10"/>
      <c r="W78" s="10"/>
      <c r="X78" s="10"/>
      <c r="Y78" s="10"/>
      <c r="Z78" s="14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</row>
    <row r="80" spans="1:37" x14ac:dyDescent="0.25">
      <c r="A80" s="23" t="s">
        <v>221</v>
      </c>
      <c r="B80" s="23"/>
      <c r="C80" s="23"/>
    </row>
    <row r="81" spans="1:3" x14ac:dyDescent="0.25">
      <c r="A81" s="43" t="s">
        <v>197</v>
      </c>
      <c r="B81" s="43"/>
      <c r="C81" s="43" t="s">
        <v>198</v>
      </c>
    </row>
    <row r="82" spans="1:3" x14ac:dyDescent="0.25">
      <c r="A82" s="43" t="s">
        <v>199</v>
      </c>
      <c r="B82" s="43"/>
      <c r="C82" s="43" t="s">
        <v>200</v>
      </c>
    </row>
    <row r="83" spans="1:3" x14ac:dyDescent="0.25">
      <c r="A83" s="43" t="s">
        <v>201</v>
      </c>
      <c r="B83" s="43"/>
      <c r="C83" s="43" t="s">
        <v>202</v>
      </c>
    </row>
    <row r="84" spans="1:3" x14ac:dyDescent="0.25">
      <c r="A84" s="43" t="s">
        <v>203</v>
      </c>
      <c r="B84" s="43"/>
      <c r="C84" s="43" t="s">
        <v>204</v>
      </c>
    </row>
    <row r="85" spans="1:3" x14ac:dyDescent="0.25">
      <c r="A85" s="43" t="s">
        <v>205</v>
      </c>
      <c r="B85" s="43"/>
      <c r="C85" s="43" t="s">
        <v>206</v>
      </c>
    </row>
    <row r="86" spans="1:3" x14ac:dyDescent="0.25">
      <c r="A86" s="43" t="s">
        <v>207</v>
      </c>
      <c r="B86" s="43"/>
      <c r="C86" s="43" t="s">
        <v>208</v>
      </c>
    </row>
    <row r="87" spans="1:3" x14ac:dyDescent="0.25">
      <c r="A87" s="43" t="s">
        <v>209</v>
      </c>
      <c r="B87" s="43"/>
      <c r="C87" s="43" t="s">
        <v>210</v>
      </c>
    </row>
    <row r="88" spans="1:3" x14ac:dyDescent="0.25">
      <c r="A88" s="43" t="s">
        <v>211</v>
      </c>
      <c r="B88" s="43"/>
      <c r="C88" s="43" t="s">
        <v>212</v>
      </c>
    </row>
    <row r="89" spans="1:3" x14ac:dyDescent="0.25">
      <c r="A89" s="43" t="s">
        <v>213</v>
      </c>
      <c r="B89" s="43"/>
      <c r="C89" s="43" t="s">
        <v>214</v>
      </c>
    </row>
    <row r="90" spans="1:3" x14ac:dyDescent="0.25">
      <c r="A90" s="43" t="s">
        <v>215</v>
      </c>
      <c r="B90" s="43"/>
      <c r="C90" s="43" t="s">
        <v>216</v>
      </c>
    </row>
    <row r="91" spans="1:3" x14ac:dyDescent="0.25">
      <c r="A91" s="43" t="s">
        <v>217</v>
      </c>
      <c r="B91" s="43"/>
      <c r="C91" s="43" t="s">
        <v>218</v>
      </c>
    </row>
    <row r="92" spans="1:3" x14ac:dyDescent="0.25">
      <c r="A92" s="43" t="s">
        <v>219</v>
      </c>
      <c r="B92" s="43"/>
      <c r="C92" s="43" t="s">
        <v>220</v>
      </c>
    </row>
  </sheetData>
  <mergeCells count="11">
    <mergeCell ref="A1:AG1"/>
    <mergeCell ref="A2:AG2"/>
    <mergeCell ref="D5:F5"/>
    <mergeCell ref="H5:K5"/>
    <mergeCell ref="A3:AG3"/>
    <mergeCell ref="D6:F6"/>
    <mergeCell ref="AH6:AJ6"/>
    <mergeCell ref="M5:R5"/>
    <mergeCell ref="T5:Y5"/>
    <mergeCell ref="AA5:AF5"/>
    <mergeCell ref="AH5:AJ5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Vendor Information</vt:lpstr>
      <vt:lpstr>Personnel </vt:lpstr>
      <vt:lpstr>Equipment</vt:lpstr>
      <vt:lpstr>Materials</vt:lpstr>
    </vt:vector>
  </TitlesOfParts>
  <Company>Office of Management and Budget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Dennis (OMB)</dc:creator>
  <cp:lastModifiedBy>Smith, Dennis (OMB)</cp:lastModifiedBy>
  <dcterms:created xsi:type="dcterms:W3CDTF">2016-03-23T16:35:18Z</dcterms:created>
  <dcterms:modified xsi:type="dcterms:W3CDTF">2020-03-12T16:13:10Z</dcterms:modified>
</cp:coreProperties>
</file>