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tabRatio="784" activeTab="0"/>
  </bookViews>
  <sheets>
    <sheet name="Addendum History" sheetId="1" r:id="rId1"/>
    <sheet name=" Pricing Ammo" sheetId="2" r:id="rId2"/>
    <sheet name="Pricing Targets" sheetId="3" r:id="rId3"/>
  </sheets>
  <definedNames>
    <definedName name="_xlnm.Print_Area" localSheetId="1">' Pricing Ammo'!$A$1:$AF$162</definedName>
  </definedNames>
  <calcPr fullCalcOnLoad="1"/>
</workbook>
</file>

<file path=xl/comments2.xml><?xml version="1.0" encoding="utf-8"?>
<comments xmlns="http://schemas.openxmlformats.org/spreadsheetml/2006/main">
  <authors>
    <author>Lisa Falconetti</author>
    <author>Parker, Roxann (OMB)</author>
    <author>Gorman, Walt (OMB)</author>
  </authors>
  <commentList>
    <comment ref="B39" authorId="0">
      <text>
        <r>
          <rPr>
            <b/>
            <sz val="8"/>
            <rFont val="Tahoma"/>
            <family val="0"/>
          </rPr>
          <t>Lisa Falconetti:</t>
        </r>
        <r>
          <rPr>
            <sz val="8"/>
            <rFont val="Tahoma"/>
            <family val="0"/>
          </rPr>
          <t xml:space="preserve">
Service or Training?</t>
        </r>
      </text>
    </comment>
    <comment ref="B62" authorId="0">
      <text>
        <r>
          <rPr>
            <b/>
            <sz val="8"/>
            <rFont val="Tahoma"/>
            <family val="0"/>
          </rPr>
          <t>Lisa Falconetti:</t>
        </r>
        <r>
          <rPr>
            <sz val="8"/>
            <rFont val="Tahoma"/>
            <family val="0"/>
          </rPr>
          <t xml:space="preserve">
Is this number correct?
</t>
        </r>
      </text>
    </comment>
    <comment ref="B63" authorId="0">
      <text>
        <r>
          <rPr>
            <b/>
            <sz val="8"/>
            <rFont val="Tahoma"/>
            <family val="0"/>
          </rPr>
          <t>Lisa Falconetti:</t>
        </r>
        <r>
          <rPr>
            <sz val="8"/>
            <rFont val="Tahoma"/>
            <family val="0"/>
          </rPr>
          <t xml:space="preserve">
Who is using a 38?</t>
        </r>
      </text>
    </comment>
    <comment ref="T62" authorId="1">
      <text>
        <r>
          <rPr>
            <b/>
            <sz val="9"/>
            <rFont val="Tahoma"/>
            <family val="0"/>
          </rPr>
          <t>Parker, Roxann (OMB):</t>
        </r>
        <r>
          <rPr>
            <sz val="9"/>
            <rFont val="Tahoma"/>
            <family val="0"/>
          </rPr>
          <t xml:space="preserve">
</t>
        </r>
      </text>
    </comment>
    <comment ref="B91" authorId="2">
      <text>
        <r>
          <rPr>
            <b/>
            <sz val="9"/>
            <rFont val="Tahoma"/>
            <family val="0"/>
          </rPr>
          <t>Gorman, Walt (OMB):</t>
        </r>
        <r>
          <rPr>
            <sz val="9"/>
            <rFont val="Tahoma"/>
            <family val="0"/>
          </rPr>
          <t xml:space="preserve">
Lawmen pricing added on PS2
</t>
        </r>
      </text>
    </comment>
  </commentList>
</comments>
</file>

<file path=xl/sharedStrings.xml><?xml version="1.0" encoding="utf-8"?>
<sst xmlns="http://schemas.openxmlformats.org/spreadsheetml/2006/main" count="1808" uniqueCount="476">
  <si>
    <t>Yes</t>
  </si>
  <si>
    <t>215-336-1710</t>
  </si>
  <si>
    <t>lesales@firinglineinc.com</t>
  </si>
  <si>
    <t>Atlantic Tactical, Inc.</t>
  </si>
  <si>
    <t>717-774-3339</t>
  </si>
  <si>
    <t>tom.caruso@atlantictactical.com</t>
  </si>
  <si>
    <t>jay.weston@lawmensupply.com</t>
  </si>
  <si>
    <t>60 Main Street #D</t>
  </si>
  <si>
    <t>609-859-1997</t>
  </si>
  <si>
    <t>7315 NE 1st Place</t>
  </si>
  <si>
    <t>Adam Oliver</t>
  </si>
  <si>
    <t>info@cwammunition.com</t>
  </si>
  <si>
    <t>COMPANY NAME:</t>
  </si>
  <si>
    <t>CONTACT NAME:</t>
  </si>
  <si>
    <t>ADDRESS:</t>
  </si>
  <si>
    <t>CITY, STATE, ZIP:</t>
  </si>
  <si>
    <t>PHONE NUMBER:</t>
  </si>
  <si>
    <t>EMAIL ADDRESS:</t>
  </si>
  <si>
    <t>Category</t>
  </si>
  <si>
    <t>Mfr. Name</t>
  </si>
  <si>
    <t>Mfg. Catalog No.</t>
  </si>
  <si>
    <r>
      <t xml:space="preserve">Stock Item          YES        NO           </t>
    </r>
    <r>
      <rPr>
        <b/>
        <sz val="11"/>
        <color indexed="10"/>
        <rFont val="Arial"/>
        <family val="2"/>
      </rPr>
      <t>If NO indicate delivery lead time</t>
    </r>
  </si>
  <si>
    <t>Rounds Per Box/Box per Case</t>
  </si>
  <si>
    <t xml:space="preserve">9mm Service </t>
  </si>
  <si>
    <t>Winchester 147 gr Ranger SXT  or approved equal</t>
  </si>
  <si>
    <t>50/20</t>
  </si>
  <si>
    <t>Federal 147 gr Hydra-Shok or approved equal</t>
  </si>
  <si>
    <t>Federal 124 gr Hydra-Shok or approved equal</t>
  </si>
  <si>
    <t>Speer 124 gr Gold Dot or approved equal</t>
  </si>
  <si>
    <t>Speer 147 gr Gold Dot or approved equal</t>
  </si>
  <si>
    <t>9MM Training</t>
  </si>
  <si>
    <t>Winchester 124 gr TMJ or approved equal</t>
  </si>
  <si>
    <t>Federal 147 gr TMJ or approved equal</t>
  </si>
  <si>
    <t>Federal 124 gr TMJ or approved equal</t>
  </si>
  <si>
    <t>Remington 147 gr  TMJ or approved equal</t>
  </si>
  <si>
    <t>357 SIG CALIBER  SERVICE</t>
  </si>
  <si>
    <t>17 Speer 125 gr Gold Dot or approved equal</t>
  </si>
  <si>
    <t xml:space="preserve">357 SIG CALIBER  TRAINING </t>
  </si>
  <si>
    <t>Speer 125 gr TMJ/CF or approved equal</t>
  </si>
  <si>
    <t>Federal 125 gr TMJ or approved equal</t>
  </si>
  <si>
    <t>Speer 125 gr TMJ or approved equal</t>
  </si>
  <si>
    <t>Remington 125 gr TMJ UMC or approved equal</t>
  </si>
  <si>
    <t xml:space="preserve">40 CALIBER SERVICE </t>
  </si>
  <si>
    <t>Speer 180 gr Gold Dot or approved equal</t>
  </si>
  <si>
    <t>Speer 155 gr Gold Dot or approved equal</t>
  </si>
  <si>
    <t>Speer 165 gr Gold Dot Hollow Point or approved equal</t>
  </si>
  <si>
    <t>Winchester 180 gr Ranger SXT or approved equal</t>
  </si>
  <si>
    <t>Remington 180 gr Golden Saber  or approved equal</t>
  </si>
  <si>
    <t>Federal 40 service 165 grain Hydra Shok  P40HS3G or approved equal</t>
  </si>
  <si>
    <t>Federal 180 gr Hydra Shok or approved equal</t>
  </si>
  <si>
    <t>Federal 155 gr Hydra-Shok or approved equal</t>
  </si>
  <si>
    <t xml:space="preserve">40 CALIBER TRAINING </t>
  </si>
  <si>
    <t>155 gr TMJ or approved equal</t>
  </si>
  <si>
    <t>Speer Lawmen 165 gr FMJ or approved equal</t>
  </si>
  <si>
    <r>
      <t xml:space="preserve">Federal American Eagle </t>
    </r>
    <r>
      <rPr>
        <sz val="11"/>
        <color indexed="10"/>
        <rFont val="Arial"/>
        <family val="2"/>
      </rPr>
      <t>180</t>
    </r>
    <r>
      <rPr>
        <sz val="11"/>
        <rFont val="Arial"/>
        <family val="2"/>
      </rPr>
      <t xml:space="preserve"> gr. FMJ or approved equal</t>
    </r>
  </si>
  <si>
    <t>180 gr TMJ or approved equal</t>
  </si>
  <si>
    <t xml:space="preserve">45 CALIBER SERVICE </t>
  </si>
  <si>
    <t>Winchester 185 gr Super X Silvertip Hollow Points or approved equal</t>
  </si>
  <si>
    <t>230 gr JHP or approved equal</t>
  </si>
  <si>
    <t>Speer 230 gr Gold Dot or approved equal</t>
  </si>
  <si>
    <t>Winchester 230 gr Ranger SXT or approved equal</t>
  </si>
  <si>
    <t>Federal 230 gr JHP or approved equal</t>
  </si>
  <si>
    <t>Federal  230 grain Hydra Shok HP, P45HS1C</t>
  </si>
  <si>
    <t>Remington 230 gr Golden Saber or approved equal</t>
  </si>
  <si>
    <t>Brand 
Bid</t>
  </si>
  <si>
    <t>Catalog No.</t>
  </si>
  <si>
    <t>Item Stock or Special Order? Lead Time for spec order</t>
  </si>
  <si>
    <t>Rounds Per Box</t>
  </si>
  <si>
    <t>Price Per Box</t>
  </si>
  <si>
    <t xml:space="preserve">45 CALIBER TRAINING </t>
  </si>
  <si>
    <t>230 gr TMJ or approved equal</t>
  </si>
  <si>
    <t>Federal 230 gr TMJ American Eagle or approved equal</t>
  </si>
  <si>
    <t>Winchester 185 gr Winclean Brass enclosed base (BEB) or approved equal</t>
  </si>
  <si>
    <t>Winchester 230 gr Winclean Brass base (BEB) or approved equal</t>
  </si>
  <si>
    <t>Winchester 170 gr TMJ or approved equal</t>
  </si>
  <si>
    <t>38/357 Service &amp; Training</t>
  </si>
  <si>
    <t>Winchester 38 cal. 125gr HP or approved equal</t>
  </si>
  <si>
    <t>Winchester 357 cal. 158 gr HP or approved equal</t>
  </si>
  <si>
    <t>Winchester .38 cal 148. gr mathing Wadcutter #x385MRPor approved equal</t>
  </si>
  <si>
    <t>Federal 39, 147 gr. Hydra-Shok HP P38HS2G or approved equal</t>
  </si>
  <si>
    <t>Federal AE38 B practice 158 Gr. Round Nose Lead or approved equal</t>
  </si>
  <si>
    <t>Federal 357 mag. 147 gr JHP or approved equal</t>
  </si>
  <si>
    <t>Federal .38 cal 148 gr Match Wadcutter #GM38SA or approved equal</t>
  </si>
  <si>
    <t>Black Hills M38R3 38 Practice - 158 Gr. Semi-wadcutter or approved equal</t>
  </si>
  <si>
    <t xml:space="preserve">.223 CALIBER SERVICE </t>
  </si>
  <si>
    <t>Winchester 40 gr Ballistic Silvertip or approved equal</t>
  </si>
  <si>
    <t>Winchester 50 gr Ballistic Silvertip or approved equal</t>
  </si>
  <si>
    <t>Winchester 55 gr Super X Pointed Soft Point or approved equal</t>
  </si>
  <si>
    <t>Remington 55 gr TMJ or approved equal</t>
  </si>
  <si>
    <t>Federal 55 gr SPT or approved equal</t>
  </si>
  <si>
    <t>Federal 55 gr. 223 Remington caliber FMJ or approved equal</t>
  </si>
  <si>
    <t>Winchester .223 64 gr Power Point x223R2 or approved equal</t>
  </si>
  <si>
    <t>Federal 69 gr Sierra Boat Tail HP Match or approved equal</t>
  </si>
  <si>
    <t>Black Hills 55 gr TMJ or approved equal</t>
  </si>
  <si>
    <t>Hornady 55 gr TAP or approved equal</t>
  </si>
  <si>
    <t>Hornady 55 gr FMJ or approved equal</t>
  </si>
  <si>
    <t>Hornady 62 gr TAP or approved equal</t>
  </si>
  <si>
    <t>Hornady 75 gr BTHP TAP or approved equal</t>
  </si>
  <si>
    <t xml:space="preserve">.308 CALIBER SERVICE </t>
  </si>
  <si>
    <t>Winchester 150 gr Supreme Partition Gold or approved equal</t>
  </si>
  <si>
    <t>Winchester 168 gr Supreme competition HP or approved equal</t>
  </si>
  <si>
    <t>Federal 168 gr Sierra Boat Tail HP Match or approved equal</t>
  </si>
  <si>
    <t>Federal 165 gr Tactical #P308TL or approved equal</t>
  </si>
  <si>
    <t>Federal 180 gr Nosler Partiton or approved equal</t>
  </si>
  <si>
    <t>12 GAUGE SHOTGUN TRAINING AND SERVICE</t>
  </si>
  <si>
    <t>Federal 00 Buck #F127-00B, Nine Pellet or approved equal</t>
  </si>
  <si>
    <t>Federal Slug 1 oz. #F127-RS or approved equal</t>
  </si>
  <si>
    <t>Federal 00 Buck #F127-00B, Nine Pellet power shok or approved equal</t>
  </si>
  <si>
    <t>Federal Slug 1 oz. #F127-RS law enforcement tactical or approved equal</t>
  </si>
  <si>
    <t>Shotgun slugs Federal LEB127RS 12 Ga. 2 3/4 tactical load or approved equal</t>
  </si>
  <si>
    <t>Winchester #8 AA Low Recoil/Low Noise or approved equal</t>
  </si>
  <si>
    <t>Winchester #9 AA Low Recoil/Low Noise or approved equal</t>
  </si>
  <si>
    <t>Remington Low Recoil 1 oz. Slug #RR12RS or approved equal</t>
  </si>
  <si>
    <t>Remington 8 Pellet Reduced Recoil 00 Buck #RR128B00 or approved equal</t>
  </si>
  <si>
    <t>Winchester Reduced Recoil 1 oz Slug RA 12RS15 or approved equal</t>
  </si>
  <si>
    <t>Winchester Reduced Recoil-12 Pellet or approved equal</t>
  </si>
  <si>
    <t>Speer Reduced Recoil 1oz Slug or approved equal</t>
  </si>
  <si>
    <t>Speer Reduced Recoil .8 pellet buckshot</t>
  </si>
  <si>
    <t>12 GAUGE SHOTGUN LIGHT TARGET LOAD LEAD</t>
  </si>
  <si>
    <t xml:space="preserve"> 2 3/4 inch, 2 3/4 dram,  1 1/8 oz. shot, #7 ½ or approved equal</t>
  </si>
  <si>
    <t>2 3/4 inch, 2 3/4 dram,  1 1/8 oz. shot, #8 or approved equal</t>
  </si>
  <si>
    <r>
      <t xml:space="preserve"> </t>
    </r>
    <r>
      <rPr>
        <sz val="11"/>
        <rFont val="Arial"/>
        <family val="0"/>
      </rPr>
      <t>2 3/4 inch, 2 3/4 dram,  1 1/8 oz. shot, #9 or approved equal</t>
    </r>
  </si>
  <si>
    <t>20 GAUGE SHOTGUN SERVICE</t>
  </si>
  <si>
    <t>2 3/4 inch #3 Buckshot or approved equal</t>
  </si>
  <si>
    <t>2 3/4 inch 3/4ox Slug or approved equal</t>
  </si>
  <si>
    <t>Price per Box</t>
  </si>
  <si>
    <t>20 GAUGE SHOTGUN LIGHT TARGET LOAD  LEAD</t>
  </si>
  <si>
    <t>2 3/4 inch, 2 1/2 dram,  7/8 oz. shot, #8 or approved equal</t>
  </si>
  <si>
    <t>28 GAUGE SHOTGUN LIGHT TARGET LOAD (NEW)  LEAD</t>
  </si>
  <si>
    <t>2 3/4 inch, Skeet target Load, 3/4 oz. shot, #8 or approved equal</t>
  </si>
  <si>
    <t>12 GAUGE SHOTGUN STEEL</t>
  </si>
  <si>
    <r>
      <t>2 3/4</t>
    </r>
    <r>
      <rPr>
        <vertAlign val="subscript"/>
        <sz val="11"/>
        <rFont val="Arial"/>
        <family val="0"/>
      </rPr>
      <t xml:space="preserve"> </t>
    </r>
    <r>
      <rPr>
        <sz val="11"/>
        <rFont val="Arial"/>
        <family val="0"/>
      </rPr>
      <t>inch, maximum dram,  1 oz. shot, #6 or approved equal</t>
    </r>
  </si>
  <si>
    <t>2 3/4 inch, maximum dram,  1 oz. shot, #7 or approved equal</t>
  </si>
  <si>
    <t>20 GAUGE SHOTGUN STEEL</t>
  </si>
  <si>
    <t>2 3/4 inch, maximum dram, 3/4 oz. shot, #6 or approved equal</t>
  </si>
  <si>
    <t>2 3/4 inch, maximum dram, 3/4 oz. shot, #7 or approved equal</t>
  </si>
  <si>
    <t>410 GAUGE SHOTGUN TARGET LOAD (NEW)</t>
  </si>
  <si>
    <t>Lead 2 1/2 in, Skeet Target Load, 1/2 oz. shot #9</t>
  </si>
  <si>
    <t>NON-TOXIC AMMUNITION (ANY MANUFACTURER)</t>
  </si>
  <si>
    <t>.357 Sig Caliber</t>
  </si>
  <si>
    <t>Winchester 105 gr Super Clean NT or approved equal</t>
  </si>
  <si>
    <r>
      <t xml:space="preserve">  </t>
    </r>
    <r>
      <rPr>
        <sz val="11"/>
        <rFont val="Arial"/>
        <family val="0"/>
      </rPr>
      <t>9 m</t>
    </r>
  </si>
  <si>
    <t>.45 Caliber</t>
  </si>
  <si>
    <t xml:space="preserve">.40 Caliber </t>
  </si>
  <si>
    <t>.223 Caliber</t>
  </si>
  <si>
    <t>230 gr Tactical JHP  (contains lead)</t>
  </si>
  <si>
    <r>
      <t xml:space="preserve">.12 Gauge Slug, lead free, </t>
    </r>
    <r>
      <rPr>
        <u val="single"/>
        <sz val="11"/>
        <rFont val="Arial"/>
        <family val="2"/>
      </rPr>
      <t>Must</t>
    </r>
    <r>
      <rPr>
        <sz val="11"/>
        <rFont val="Arial"/>
        <family val="2"/>
      </rPr>
      <t xml:space="preserve"> cycle auto-loading shotguns, specifically the Benelli, Super 90, M1 14” barrel with flashlight fore end. </t>
    </r>
    <r>
      <rPr>
        <u val="single"/>
        <sz val="11"/>
        <rFont val="Arial"/>
        <family val="2"/>
      </rPr>
      <t>Must</t>
    </r>
    <r>
      <rPr>
        <sz val="11"/>
        <rFont val="Arial"/>
        <family val="2"/>
      </rPr>
      <t xml:space="preserve"> perform with same accuracy and same felt recoil as standard leaded ammunition. This ammunition must meet above requirements to be considered or approved equal</t>
    </r>
  </si>
  <si>
    <t>.12 Gauge, 8 pellet, 00 buckshot, lead free, or approved equal. Must cycle auto-loading shotguns, specifically the Benelli, Super 90, M1, 14” barrel with flashlight fore end. Must perform with same accuracy and same felt recoil as standard leaded ammunition. This ammunition must meet the above requirements to be considered or approved equal.</t>
  </si>
  <si>
    <t>Remington Reduced Recoil Lead Free Frangible 00-Buck, 8 Pellet.  # 20642 or approved equal</t>
  </si>
  <si>
    <t>Remington Reduced Recoil Lead Free Frangible Sabot Slug. #20635 or app. equal</t>
  </si>
  <si>
    <t>20 GAUGE SHOTGUN TRAINING AND SERVICE</t>
  </si>
  <si>
    <t>Remington RLSTS2085 2 3/4" 7/8 oz. shot, #8 1/2 or approved equal</t>
  </si>
  <si>
    <t>. 12 Gauge, 9 pellet, 00 buckshot, lead free, or approved equal. Must cycle auto-loading shotguns, specifically the Benelli, Super 90, M1, 14” barrel with flashlight fore end. Must perform with same accuracy and same felt recoil as standard leaded ammunition.  This ammunition must meet the above requirements to be considered</t>
  </si>
  <si>
    <t>SIMUNITION FX MARKING CARTRIDGE</t>
  </si>
  <si>
    <t xml:space="preserve">.38/.357 Caliber FX  or approved equal </t>
  </si>
  <si>
    <t xml:space="preserve">9MM Simunitions Blue or Red </t>
  </si>
  <si>
    <t>Ship Stock Days ARO</t>
  </si>
  <si>
    <t>Ship Non-Stock Days ARO</t>
  </si>
  <si>
    <t>Discount for Single Order Quantities - 50M Rounds</t>
  </si>
  <si>
    <t>Discount for Single Order Quantities - 1000M Rounds</t>
  </si>
  <si>
    <t>Discount for Single Order Quantities - 2000M Rounds</t>
  </si>
  <si>
    <t xml:space="preserve"> Percentage Off MSRP for Non-Contract Items</t>
  </si>
  <si>
    <t xml:space="preserve">* SHIPPING/DELIVERY TERMS ARE F.O.B DESTINATION FOR ALL ORDERS MEETING MINIMUM REQUIREMENT (RFP TECHNICAL SPECIFICATIONS, ITEM 9) </t>
  </si>
  <si>
    <t>ITEM NO.</t>
  </si>
  <si>
    <t>Lawmen Supply / MES</t>
  </si>
  <si>
    <t>Jay Weston</t>
  </si>
  <si>
    <t>1484 E Lebanon Road</t>
  </si>
  <si>
    <t>Dover, DE 19901</t>
  </si>
  <si>
    <t>302-697-8740</t>
  </si>
  <si>
    <t>Price Per 1000 rounds</t>
  </si>
  <si>
    <t>Speer</t>
  </si>
  <si>
    <t>60-90 Days</t>
  </si>
  <si>
    <t>20/25</t>
  </si>
  <si>
    <t>LE127RS</t>
  </si>
  <si>
    <t>5bx/50bx case</t>
  </si>
  <si>
    <t>LE13300</t>
  </si>
  <si>
    <t>General Dynamics</t>
  </si>
  <si>
    <t>50/10</t>
  </si>
  <si>
    <t>30 Days</t>
  </si>
  <si>
    <t>1-2 Days</t>
  </si>
  <si>
    <t>Firing Line Inc</t>
  </si>
  <si>
    <t>Gregory J. Isabella</t>
  </si>
  <si>
    <t>1532 S. Front St</t>
  </si>
  <si>
    <t>Phila, PA 19147</t>
  </si>
  <si>
    <t>REMINGTON</t>
  </si>
  <si>
    <t>30-120 DAYS</t>
  </si>
  <si>
    <t>50/500</t>
  </si>
  <si>
    <t>NB</t>
  </si>
  <si>
    <t>20/200</t>
  </si>
  <si>
    <t>20/500</t>
  </si>
  <si>
    <t>5 250</t>
  </si>
  <si>
    <t>25/250</t>
  </si>
  <si>
    <t>30 DAYS</t>
  </si>
  <si>
    <t>NA</t>
  </si>
  <si>
    <t>Commonwealth Ammunition</t>
  </si>
  <si>
    <t>Thomas Caruso</t>
  </si>
  <si>
    <t>763 Corporate Circle</t>
  </si>
  <si>
    <t>New Cumberland, PA 17070</t>
  </si>
  <si>
    <r>
      <rPr>
        <b/>
        <sz val="11"/>
        <rFont val="Arial"/>
        <family val="2"/>
      </rPr>
      <t xml:space="preserve">Stock Item          YES        NO           </t>
    </r>
    <r>
      <rPr>
        <b/>
        <sz val="11"/>
        <color indexed="10"/>
        <rFont val="Arial"/>
        <family val="2"/>
      </rPr>
      <t>If NO indicate delivery lead time</t>
    </r>
  </si>
  <si>
    <t>Price Per Case</t>
  </si>
  <si>
    <t>Winchester</t>
  </si>
  <si>
    <t>RA9T</t>
  </si>
  <si>
    <t>1-8 MONTHS</t>
  </si>
  <si>
    <t>50/Box 10/Case</t>
  </si>
  <si>
    <t>RA9124TP</t>
  </si>
  <si>
    <t>RA9BA</t>
  </si>
  <si>
    <t xml:space="preserve">RA9B </t>
  </si>
  <si>
    <t>USA9MM</t>
  </si>
  <si>
    <t>USA9MM1</t>
  </si>
  <si>
    <t>RA357SIGT</t>
  </si>
  <si>
    <t>WC357SIG</t>
  </si>
  <si>
    <t>Q4309</t>
  </si>
  <si>
    <t>RA40B</t>
  </si>
  <si>
    <t>X40S</t>
  </si>
  <si>
    <t>RA40BA</t>
  </si>
  <si>
    <t>RA40T</t>
  </si>
  <si>
    <t>RA40TA</t>
  </si>
  <si>
    <t>X40SW</t>
  </si>
  <si>
    <t>USA40SW</t>
  </si>
  <si>
    <t>Q4238</t>
  </si>
  <si>
    <t>X45ASTP2</t>
  </si>
  <si>
    <t>20/Box 10/Case</t>
  </si>
  <si>
    <t>USA45JHP</t>
  </si>
  <si>
    <t>RA45B</t>
  </si>
  <si>
    <t>RA45T</t>
  </si>
  <si>
    <t>Q4170</t>
  </si>
  <si>
    <t>WC451</t>
  </si>
  <si>
    <t>WC452</t>
  </si>
  <si>
    <t>USA38JHP</t>
  </si>
  <si>
    <t>X3574P</t>
  </si>
  <si>
    <t>X38SMRP</t>
  </si>
  <si>
    <t>X38S1P</t>
  </si>
  <si>
    <t>X357S1P</t>
  </si>
  <si>
    <t>X38WCPSV</t>
  </si>
  <si>
    <t>SBST223</t>
  </si>
  <si>
    <t>RA223R</t>
  </si>
  <si>
    <t>Q3131</t>
  </si>
  <si>
    <t>20/Box 50/Case</t>
  </si>
  <si>
    <t>RA223R2</t>
  </si>
  <si>
    <t>RA223M</t>
  </si>
  <si>
    <t>RA223BSTA</t>
  </si>
  <si>
    <t>S308M</t>
  </si>
  <si>
    <t>RA1200HD</t>
  </si>
  <si>
    <t>25/Box 10/Case</t>
  </si>
  <si>
    <t>X12RS15</t>
  </si>
  <si>
    <t>5/Box 50/Case</t>
  </si>
  <si>
    <t>RA12RS15</t>
  </si>
  <si>
    <t>AA12FL8</t>
  </si>
  <si>
    <t>RA12008</t>
  </si>
  <si>
    <t>TRGT127</t>
  </si>
  <si>
    <t>TRGT128</t>
  </si>
  <si>
    <t>AA129</t>
  </si>
  <si>
    <t>XB203</t>
  </si>
  <si>
    <t>S20RSM5</t>
  </si>
  <si>
    <t>TRGT208</t>
  </si>
  <si>
    <t>AA288</t>
  </si>
  <si>
    <t>WE12GT6</t>
  </si>
  <si>
    <t>WE12GT7</t>
  </si>
  <si>
    <t>AA419</t>
  </si>
  <si>
    <t>RA357SSF</t>
  </si>
  <si>
    <t>RA9SF</t>
  </si>
  <si>
    <t>RA45SF</t>
  </si>
  <si>
    <t>RA40SF</t>
  </si>
  <si>
    <t>RA223SF</t>
  </si>
  <si>
    <t>RA12RSSF</t>
  </si>
  <si>
    <t>RA1200SF</t>
  </si>
  <si>
    <t>AA208</t>
  </si>
  <si>
    <t>7 days</t>
  </si>
  <si>
    <t>1-8 months</t>
  </si>
  <si>
    <t>George J Petronis Ent. Inc t/a The Gun Shop</t>
  </si>
  <si>
    <t xml:space="preserve">George J Petronis </t>
  </si>
  <si>
    <t>60 Main Street  #D</t>
  </si>
  <si>
    <t>Vincentown, NJ 08088</t>
  </si>
  <si>
    <t>Gpetronis@policeammo.com</t>
  </si>
  <si>
    <t>Federal Equal Product</t>
  </si>
  <si>
    <t>P9HST2</t>
  </si>
  <si>
    <t>30-365 days</t>
  </si>
  <si>
    <t>P9HST1</t>
  </si>
  <si>
    <t>AE9N1</t>
  </si>
  <si>
    <t>Federal</t>
  </si>
  <si>
    <t>AE9N2</t>
  </si>
  <si>
    <t>AE9AP</t>
  </si>
  <si>
    <t>P357SHST1</t>
  </si>
  <si>
    <t>AE357S2</t>
  </si>
  <si>
    <t>30-365-days</t>
  </si>
  <si>
    <t>P40HST1</t>
  </si>
  <si>
    <t>P40HST3</t>
  </si>
  <si>
    <t>P40HS3G</t>
  </si>
  <si>
    <t>P40HS1G</t>
  </si>
  <si>
    <t>AE40R3</t>
  </si>
  <si>
    <t>AE40R1</t>
  </si>
  <si>
    <t>AE40N1</t>
  </si>
  <si>
    <t>P45HST2</t>
  </si>
  <si>
    <t>P45HS1G</t>
  </si>
  <si>
    <t>AE45N1</t>
  </si>
  <si>
    <t>AE45A</t>
  </si>
  <si>
    <t>GM38A</t>
  </si>
  <si>
    <t>AE38B</t>
  </si>
  <si>
    <t>LE223T1</t>
  </si>
  <si>
    <t>20/10</t>
  </si>
  <si>
    <t>XM193</t>
  </si>
  <si>
    <t>T223A</t>
  </si>
  <si>
    <t>AE223</t>
  </si>
  <si>
    <t>GM223M-500</t>
  </si>
  <si>
    <t>T223E</t>
  </si>
  <si>
    <t>LE223T3</t>
  </si>
  <si>
    <t>LE308TT2</t>
  </si>
  <si>
    <t>GM308M-500</t>
  </si>
  <si>
    <t>F127-00B</t>
  </si>
  <si>
    <t>F127RS</t>
  </si>
  <si>
    <t xml:space="preserve">Federal </t>
  </si>
  <si>
    <t>LE127-00B</t>
  </si>
  <si>
    <t>LEB127RS</t>
  </si>
  <si>
    <t>TG12-8</t>
  </si>
  <si>
    <t>25/10</t>
  </si>
  <si>
    <t>TGL12-9</t>
  </si>
  <si>
    <t>LEB127LRS</t>
  </si>
  <si>
    <t>LE133-00B</t>
  </si>
  <si>
    <t>TG12-7.5</t>
  </si>
  <si>
    <t>BC9NT3</t>
  </si>
  <si>
    <t>BC45CT1</t>
  </si>
  <si>
    <t>BC40CT1</t>
  </si>
  <si>
    <t>BC223NT5A</t>
  </si>
  <si>
    <t>Force on Force</t>
  </si>
  <si>
    <t>FF9R2/B2</t>
  </si>
  <si>
    <t>30-45 days</t>
  </si>
  <si>
    <t>30 Days ARO</t>
  </si>
  <si>
    <t>30-365 Days ARO</t>
  </si>
  <si>
    <t>Commonwealth Ammunition LLC</t>
  </si>
  <si>
    <t>Miami, FL 33138</t>
  </si>
  <si>
    <t>(302) 300-3700</t>
  </si>
  <si>
    <t>CW06009</t>
  </si>
  <si>
    <t>50 / 1000</t>
  </si>
  <si>
    <t>CW07019</t>
  </si>
  <si>
    <t>CW03021</t>
  </si>
  <si>
    <t>CW09015</t>
  </si>
  <si>
    <t>CW07015</t>
  </si>
  <si>
    <t>CW16011</t>
  </si>
  <si>
    <t>CW15001</t>
  </si>
  <si>
    <t>10 / 200</t>
  </si>
  <si>
    <t>CW13001</t>
  </si>
  <si>
    <t>CW13003</t>
  </si>
  <si>
    <t>CW15003</t>
  </si>
  <si>
    <t>CW13005</t>
  </si>
  <si>
    <t>60 Days</t>
  </si>
  <si>
    <t>CARDBOARD TARGETS</t>
  </si>
  <si>
    <t>Mfg. Name/ Number</t>
  </si>
  <si>
    <t>Bundle quantity</t>
  </si>
  <si>
    <t>Price per Bundle</t>
  </si>
  <si>
    <t>Target Cardboard F.B.I. QIT head of bottle must be set 3/ 1/2" down from top of target</t>
  </si>
  <si>
    <t>Speedwell FBI Q Mod 99</t>
  </si>
  <si>
    <t>100/CTN</t>
  </si>
  <si>
    <t>Target Cardboard D.E.A.  (6) dot, Circle target.</t>
  </si>
  <si>
    <t>Speedwell DEA DOT</t>
  </si>
  <si>
    <t>Target Carboard Q-CB - Cardboard Q center mass target printed on cutout white cardboard. Gray on White19"x31" or approved equal</t>
  </si>
  <si>
    <t xml:space="preserve">Speedwell FBI Q  </t>
  </si>
  <si>
    <t xml:space="preserve">Good guy/bad guy head of cardboard  head of bottle must be set 3 1/2" down from top of target </t>
  </si>
  <si>
    <t>Cardboard target bullseye FBI-Dir CB 5 bull training target 19x31</t>
  </si>
  <si>
    <t>Speedwell FBI CIR CB</t>
  </si>
  <si>
    <t>FBI-IP CB bullseye training target 19x31 carboard</t>
  </si>
  <si>
    <t>Speedwell FBI IP CB</t>
  </si>
  <si>
    <t>FBI  QIT CB Silloette center mass 2 bull training  target cardboard 19 x 31</t>
  </si>
  <si>
    <t>Speedwell FBI QIT CB</t>
  </si>
  <si>
    <t>Ship Stock ARO</t>
  </si>
  <si>
    <t>3-4 Days</t>
  </si>
  <si>
    <t>Ship Non-Stock ARO</t>
  </si>
  <si>
    <t>2-3 Weeks</t>
  </si>
  <si>
    <t>Cases per Truckload</t>
  </si>
  <si>
    <t>PAPER TARGETS</t>
  </si>
  <si>
    <t>Target, Paper, Model No. F.B.I. QIT 99. Speedwell, or approved equal.</t>
  </si>
  <si>
    <t>Speedwell FBI QIT 99</t>
  </si>
  <si>
    <t>200/CTN</t>
  </si>
  <si>
    <t>Target B-16 25 yard slow fire pistol paper target or approved equal</t>
  </si>
  <si>
    <t>Speedwell B-16</t>
  </si>
  <si>
    <t>1000/CTN</t>
  </si>
  <si>
    <t>Target B-6 50 yard slow fire pistol paper or approved equal</t>
  </si>
  <si>
    <t>Speedwell B-6G</t>
  </si>
  <si>
    <t>500/CTN</t>
  </si>
  <si>
    <t>FBI B-29 or 27 blank silhouette scoring rings</t>
  </si>
  <si>
    <t>Speedwell B29</t>
  </si>
  <si>
    <t>QUALIFICATION TARGETS (DOC)</t>
  </si>
  <si>
    <t>Five bullseyes, 23 x 35, black ink</t>
  </si>
  <si>
    <t>Six circles, 23 x 35, black ink</t>
  </si>
  <si>
    <t>DEA-DOT</t>
  </si>
  <si>
    <t>Silhouette w/ vital head and chest zones, 23 x 35, gray ink</t>
  </si>
  <si>
    <t>DEA-Q-RL</t>
  </si>
  <si>
    <t>Female Tactical Target, 23 x 35, full color</t>
  </si>
  <si>
    <t>CR-101</t>
  </si>
  <si>
    <t>Overlays for Female tactical target CR-101</t>
  </si>
  <si>
    <t>CR-101-O</t>
  </si>
  <si>
    <t>Male in T-shirt, 23 x 35, full color</t>
  </si>
  <si>
    <t>CR-102</t>
  </si>
  <si>
    <t>Overlays for Male tactical target CR-102</t>
  </si>
  <si>
    <t>CR-102-O</t>
  </si>
  <si>
    <t>Two women w/hostages, 23x35, full color</t>
  </si>
  <si>
    <t>CR-106</t>
  </si>
  <si>
    <t>Overlays for women w/hostages target CR-106</t>
  </si>
  <si>
    <t>CR-106-O</t>
  </si>
  <si>
    <t>Male in red sweater, 23 x 35, full color</t>
  </si>
  <si>
    <t>CR-107</t>
  </si>
  <si>
    <t>Overlays for male in red sweater target CR-107</t>
  </si>
  <si>
    <t>CR-107-O</t>
  </si>
  <si>
    <t>Male in sunglasses, 23x35, full color</t>
  </si>
  <si>
    <t>CR-108</t>
  </si>
  <si>
    <t>Overlays for male in sunglasses target CR-108</t>
  </si>
  <si>
    <t>CR-108-O</t>
  </si>
  <si>
    <t>CR-111</t>
  </si>
  <si>
    <t>25 ea of 2 overlays for CR-111</t>
  </si>
  <si>
    <t>CR-111-O</t>
  </si>
  <si>
    <t>Male in striped shirt tactical, 23x35, full color</t>
  </si>
  <si>
    <t>CR-112</t>
  </si>
  <si>
    <t>25 ea of 2 overlays for CR-112</t>
  </si>
  <si>
    <t>CR-112-O</t>
  </si>
  <si>
    <t>Female in pink shirt, 23x35, full color</t>
  </si>
  <si>
    <t>CR-117</t>
  </si>
  <si>
    <t>25 ea of 2 overlays for CR-117</t>
  </si>
  <si>
    <t>CR-117-O</t>
  </si>
  <si>
    <t>Male with Hostage</t>
  </si>
  <si>
    <t>Hostage-1</t>
  </si>
  <si>
    <t>Hostage-2</t>
  </si>
  <si>
    <t>BIODEGRADABLE CLAY TARGETS</t>
  </si>
  <si>
    <t>Biodegradable orange standard skeet/trap targets - must not contain any petroleum pitch</t>
  </si>
  <si>
    <t>Biodegradable orange standard rabbit targets</t>
  </si>
  <si>
    <t>George J Petronis</t>
  </si>
  <si>
    <t>FBI QIT 99 CB</t>
  </si>
  <si>
    <t>DEA DOT CB</t>
  </si>
  <si>
    <t>FBI Q CB</t>
  </si>
  <si>
    <t>FBI CIR CB</t>
  </si>
  <si>
    <t>FBI IP CB</t>
  </si>
  <si>
    <t>FBI QIT CB</t>
  </si>
  <si>
    <t>14 Days ARO</t>
  </si>
  <si>
    <t>45-60 Days ARO</t>
  </si>
  <si>
    <t>FBI QIT 99</t>
  </si>
  <si>
    <t>B-16</t>
  </si>
  <si>
    <t>B-6</t>
  </si>
  <si>
    <t>FBI B-29</t>
  </si>
  <si>
    <t>Speedwell</t>
  </si>
  <si>
    <t>15-30 Days</t>
  </si>
  <si>
    <t>FIRING LINE INC</t>
  </si>
  <si>
    <t>GREGORY J. ISABELLA</t>
  </si>
  <si>
    <t>1532 S. FRONT ST</t>
  </si>
  <si>
    <t>PHILA, PA 19147</t>
  </si>
  <si>
    <t>LESALES@FIRINGLINEINC.COM</t>
  </si>
  <si>
    <t>SPEEDWELL</t>
  </si>
  <si>
    <t>CONTRACT NO GSS17043-AMMUNITION</t>
  </si>
  <si>
    <t>CONTRACT NAME:  AMMUNITION AND TARGETS</t>
  </si>
  <si>
    <t>CONTRACT NUMBER:  GSS17043</t>
  </si>
  <si>
    <t>PRICING SPREADSHEET  _  TARGETS</t>
  </si>
  <si>
    <r>
      <t xml:space="preserve">Stock Item          YES        NO           </t>
    </r>
    <r>
      <rPr>
        <b/>
        <strike/>
        <sz val="11"/>
        <color indexed="10"/>
        <rFont val="Arial"/>
        <family val="2"/>
      </rPr>
      <t>If NO indicate delivery lead time</t>
    </r>
  </si>
  <si>
    <t>Effective 8/1/18</t>
  </si>
  <si>
    <t>5A</t>
  </si>
  <si>
    <t>Speer 147 gr Gold Dot G2 or approved equal</t>
  </si>
  <si>
    <t>AWARD NOTICE PRICING SPREADSHEET - Addendum #2</t>
  </si>
  <si>
    <t>50A</t>
  </si>
  <si>
    <t>Remington .223 55gr Disintegrator Lead Free Jacketed Frangible</t>
  </si>
  <si>
    <t>Remington</t>
  </si>
  <si>
    <t>LF223R5B</t>
  </si>
  <si>
    <t>120 days</t>
  </si>
  <si>
    <t>62A</t>
  </si>
  <si>
    <t>Federal .308 match  168 gr Boat Tail HP Elite or approved equal</t>
  </si>
  <si>
    <t>GM308M</t>
  </si>
  <si>
    <t>58A</t>
  </si>
  <si>
    <t>Federal .223 62 gr tactical bonded or approved equal</t>
  </si>
  <si>
    <t>NO</t>
  </si>
  <si>
    <t>5B</t>
  </si>
  <si>
    <t>Speer 147 gr Gold Dot HP or approved equal</t>
  </si>
  <si>
    <t>62B</t>
  </si>
  <si>
    <t>Federal .308 175gr Sierra Matchking BTHP</t>
  </si>
  <si>
    <t>GM308M2</t>
  </si>
  <si>
    <t>YES</t>
  </si>
  <si>
    <t>62C</t>
  </si>
  <si>
    <t>Federal .308 168gr tactical bonded tip ammo or approved equal</t>
  </si>
  <si>
    <t>Item Number</t>
  </si>
  <si>
    <t xml:space="preserve">AWARD NOTICE PRICING SPREADSHEET </t>
  </si>
  <si>
    <t>Addendum #1 removed Firing Line as a vendor effective 8/1/18</t>
  </si>
  <si>
    <t>Addendum #2 adds the below items to the pricing sheet effective 10/4/18</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</si>
</sst>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_(\$* #,##0.00_);_(\$* \(#,##0.00\);_(\$* \-??_);_(@_)"/>
    <numFmt numFmtId="171" formatCode="mm/dd/yy"/>
    <numFmt numFmtId="172" formatCode="[$$-409]#,##0.00;[Red]\-[$$-409]#,##0.00"/>
  </numFmts>
  <fonts count="79">
    <font>
      <sz val="11"/>
      <color theme="1"/>
      <name val="Calibri"/>
      <family val="2"/>
    </font>
    <font>
      <sz val="11"/>
      <color indexed="8"/>
      <name val="Calibri"/>
      <family val="2"/>
    </font>
    <font>
      <u val="single"/>
      <sz val="11"/>
      <color indexed="12"/>
      <name val="Calibri"/>
      <family val="2"/>
    </font>
    <font>
      <sz val="10"/>
      <name val="Arial"/>
      <family val="2"/>
    </font>
    <font>
      <sz val="12"/>
      <color indexed="8"/>
      <name val="Arial"/>
      <family val="2"/>
    </font>
    <font>
      <sz val="11"/>
      <name val="Arial"/>
      <family val="0"/>
    </font>
    <font>
      <i/>
      <sz val="12"/>
      <name val="Arial"/>
      <family val="2"/>
    </font>
    <font>
      <b/>
      <sz val="11"/>
      <name val="Arial"/>
      <family val="0"/>
    </font>
    <font>
      <b/>
      <sz val="11"/>
      <color indexed="10"/>
      <name val="Arial"/>
      <family val="2"/>
    </font>
    <font>
      <sz val="11"/>
      <color indexed="10"/>
      <name val="Arial"/>
      <family val="2"/>
    </font>
    <font>
      <u val="single"/>
      <sz val="11"/>
      <name val="Arial"/>
      <family val="2"/>
    </font>
    <font>
      <vertAlign val="subscript"/>
      <sz val="11"/>
      <name val="Arial"/>
      <family val="0"/>
    </font>
    <font>
      <sz val="11"/>
      <color indexed="8"/>
      <name val="Arial"/>
      <family val="2"/>
    </font>
    <font>
      <b/>
      <sz val="8"/>
      <name val="Tahoma"/>
      <family val="0"/>
    </font>
    <font>
      <sz val="8"/>
      <name val="Tahoma"/>
      <family val="0"/>
    </font>
    <font>
      <u val="single"/>
      <sz val="10"/>
      <color indexed="12"/>
      <name val="Arial"/>
      <family val="0"/>
    </font>
    <font>
      <b/>
      <sz val="11"/>
      <color indexed="8"/>
      <name val="Arial"/>
      <family val="2"/>
    </font>
    <font>
      <sz val="9"/>
      <name val="Tahoma"/>
      <family val="0"/>
    </font>
    <font>
      <b/>
      <sz val="9"/>
      <name val="Tahoma"/>
      <family val="0"/>
    </font>
    <font>
      <strike/>
      <sz val="12"/>
      <color indexed="8"/>
      <name val="Arial"/>
      <family val="2"/>
    </font>
    <font>
      <strike/>
      <sz val="11"/>
      <name val="Arial"/>
      <family val="2"/>
    </font>
    <font>
      <i/>
      <strike/>
      <sz val="12"/>
      <name val="Arial"/>
      <family val="2"/>
    </font>
    <font>
      <b/>
      <strike/>
      <sz val="11"/>
      <name val="Arial"/>
      <family val="2"/>
    </font>
    <font>
      <b/>
      <strike/>
      <sz val="11"/>
      <color indexed="10"/>
      <name val="Arial"/>
      <family val="2"/>
    </font>
    <font>
      <u val="single"/>
      <strike/>
      <sz val="11"/>
      <name val="Arial"/>
      <family val="2"/>
    </font>
    <font>
      <b/>
      <strike/>
      <sz val="11"/>
      <color indexed="8"/>
      <name val="Arial"/>
      <family val="2"/>
    </font>
    <font>
      <strike/>
      <sz val="11"/>
      <color indexed="8"/>
      <name val="Arial"/>
      <family val="2"/>
    </font>
    <font>
      <strike/>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trike/>
      <sz val="11"/>
      <color indexed="8"/>
      <name val="Calibri"/>
      <family val="2"/>
    </font>
    <font>
      <b/>
      <sz val="11"/>
      <color indexed="10"/>
      <name val="Calibri"/>
      <family val="2"/>
    </font>
    <font>
      <b/>
      <strike/>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sz val="12"/>
      <color theme="1"/>
      <name val="Arial"/>
      <family val="2"/>
    </font>
    <font>
      <sz val="11"/>
      <color theme="1"/>
      <name val="Arial"/>
      <family val="2"/>
    </font>
    <font>
      <sz val="11"/>
      <color rgb="FFFF0000"/>
      <name val="Arial"/>
      <family val="2"/>
    </font>
    <font>
      <b/>
      <sz val="11"/>
      <color theme="1"/>
      <name val="Arial"/>
      <family val="2"/>
    </font>
    <font>
      <strike/>
      <sz val="11"/>
      <color theme="1"/>
      <name val="Calibri"/>
      <family val="2"/>
    </font>
    <font>
      <b/>
      <sz val="11"/>
      <color rgb="FFFF0000"/>
      <name val="Arial"/>
      <family val="2"/>
    </font>
    <font>
      <b/>
      <sz val="11"/>
      <color rgb="FFFF0000"/>
      <name val="Calibri"/>
      <family val="2"/>
    </font>
    <font>
      <b/>
      <strike/>
      <sz val="11"/>
      <color rgb="FFFF0000"/>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1" tint="0.49998000264167786"/>
        <bgColor indexed="64"/>
      </patternFill>
    </fill>
    <fill>
      <patternFill patternType="solid">
        <fgColor theme="1" tint="0.34999001026153564"/>
        <bgColor indexed="64"/>
      </patternFill>
    </fill>
    <fill>
      <patternFill patternType="solid">
        <fgColor theme="2" tint="-0.09996999800205231"/>
        <bgColor indexed="64"/>
      </patternFill>
    </fill>
    <fill>
      <patternFill patternType="solid">
        <fgColor theme="5" tint="0.7999799847602844"/>
        <bgColor indexed="64"/>
      </patternFill>
    </fill>
    <fill>
      <patternFill patternType="solid">
        <fgColor theme="0"/>
        <bgColor indexed="64"/>
      </patternFill>
    </fill>
    <fill>
      <patternFill patternType="solid">
        <fgColor theme="5" tint="0.7999799847602844"/>
        <bgColor indexed="64"/>
      </patternFill>
    </fill>
    <fill>
      <patternFill patternType="solid">
        <fgColor theme="1"/>
        <bgColor indexed="64"/>
      </patternFill>
    </fill>
    <fill>
      <patternFill patternType="solid">
        <fgColor theme="1"/>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ck"/>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style="thin"/>
      <right>
        <color indexed="63"/>
      </right>
      <top style="thin"/>
      <bottom style="thin"/>
    </border>
    <border>
      <left style="thick"/>
      <right>
        <color indexed="63"/>
      </right>
      <top style="thick"/>
      <bottom style="thin"/>
    </border>
    <border>
      <left>
        <color indexed="63"/>
      </left>
      <right style="thick"/>
      <top style="thick"/>
      <bottom style="thin"/>
    </border>
    <border>
      <left style="thin">
        <color indexed="8"/>
      </left>
      <right>
        <color indexed="63"/>
      </right>
      <top>
        <color indexed="63"/>
      </top>
      <bottom>
        <color indexed="63"/>
      </bottom>
    </border>
    <border>
      <left>
        <color indexed="63"/>
      </left>
      <right>
        <color indexed="63"/>
      </right>
      <top>
        <color indexed="63"/>
      </top>
      <bottom style="thin"/>
    </border>
    <border>
      <left style="thick"/>
      <right>
        <color indexed="63"/>
      </right>
      <top style="thick"/>
      <bottom style="thick"/>
    </border>
    <border>
      <left>
        <color indexed="63"/>
      </left>
      <right style="thick"/>
      <top style="thick"/>
      <bottom style="thick"/>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61" fillId="0" borderId="0" applyNumberFormat="0" applyFill="0" applyBorder="0" applyAlignment="0" applyProtection="0"/>
    <xf numFmtId="0" fontId="15"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96">
    <xf numFmtId="0" fontId="0" fillId="0" borderId="0" xfId="0" applyFont="1" applyAlignment="1">
      <alignment/>
    </xf>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69" fillId="0" borderId="0" xfId="0" applyFont="1" applyAlignment="1">
      <alignment horizontal="left"/>
    </xf>
    <xf numFmtId="0" fontId="70" fillId="0" borderId="0" xfId="0" applyFont="1" applyAlignment="1">
      <alignment/>
    </xf>
    <xf numFmtId="0" fontId="5" fillId="0" borderId="0" xfId="0" applyFont="1" applyAlignment="1">
      <alignment/>
    </xf>
    <xf numFmtId="0" fontId="70" fillId="0" borderId="0" xfId="0" applyFont="1" applyAlignment="1">
      <alignment horizontal="right"/>
    </xf>
    <xf numFmtId="0" fontId="6" fillId="0" borderId="0" xfId="0" applyFont="1" applyAlignment="1">
      <alignment vertical="top" wrapText="1"/>
    </xf>
    <xf numFmtId="0" fontId="7" fillId="0" borderId="0" xfId="0" applyFont="1" applyAlignment="1">
      <alignment horizontal="center"/>
    </xf>
    <xf numFmtId="0" fontId="7" fillId="0" borderId="10"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44" fontId="7" fillId="0" borderId="10" xfId="51" applyFont="1" applyFill="1" applyBorder="1" applyAlignment="1">
      <alignment horizontal="center" vertical="center" wrapText="1"/>
    </xf>
    <xf numFmtId="0" fontId="7" fillId="0" borderId="10" xfId="0" applyFont="1" applyBorder="1" applyAlignment="1">
      <alignment horizontal="center" wrapText="1"/>
    </xf>
    <xf numFmtId="0" fontId="7" fillId="0" borderId="11" xfId="0" applyFont="1" applyFill="1" applyBorder="1" applyAlignment="1">
      <alignment horizontal="center"/>
    </xf>
    <xf numFmtId="0" fontId="7" fillId="0" borderId="10" xfId="0" applyFont="1" applyFill="1" applyBorder="1" applyAlignment="1">
      <alignment horizontal="center"/>
    </xf>
    <xf numFmtId="0" fontId="5" fillId="0" borderId="10" xfId="0" applyFont="1" applyFill="1" applyBorder="1" applyAlignment="1">
      <alignment horizontal="center"/>
    </xf>
    <xf numFmtId="44" fontId="5" fillId="0" borderId="10" xfId="51" applyFont="1" applyFill="1" applyBorder="1" applyAlignment="1">
      <alignment horizontal="center"/>
    </xf>
    <xf numFmtId="0" fontId="5" fillId="0" borderId="10" xfId="0" applyFont="1" applyBorder="1" applyAlignment="1">
      <alignment wrapText="1"/>
    </xf>
    <xf numFmtId="0" fontId="5" fillId="0" borderId="10" xfId="0" applyFont="1" applyBorder="1" applyAlignment="1">
      <alignment wrapText="1"/>
    </xf>
    <xf numFmtId="0" fontId="5" fillId="0" borderId="11" xfId="0"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44" fontId="5" fillId="0" borderId="10" xfId="51" applyFont="1" applyFill="1" applyBorder="1" applyAlignment="1" applyProtection="1">
      <alignment horizontal="center"/>
      <protection locked="0"/>
    </xf>
    <xf numFmtId="0" fontId="5" fillId="0" borderId="10" xfId="0" applyFont="1" applyFill="1" applyBorder="1" applyAlignment="1">
      <alignment wrapText="1"/>
    </xf>
    <xf numFmtId="0" fontId="5" fillId="0" borderId="10" xfId="0" applyFont="1" applyBorder="1" applyAlignment="1">
      <alignment/>
    </xf>
    <xf numFmtId="0" fontId="7" fillId="0" borderId="10" xfId="0" applyFont="1" applyFill="1" applyBorder="1" applyAlignment="1">
      <alignment horizontal="center" wrapText="1"/>
    </xf>
    <xf numFmtId="0" fontId="5" fillId="0" borderId="10" xfId="0" applyFont="1" applyBorder="1" applyAlignment="1">
      <alignment/>
    </xf>
    <xf numFmtId="0" fontId="5" fillId="0" borderId="10" xfId="0" applyFont="1" applyFill="1" applyBorder="1" applyAlignment="1">
      <alignment horizontal="justify" wrapText="1"/>
    </xf>
    <xf numFmtId="0" fontId="5" fillId="0" borderId="10" xfId="0" applyFont="1" applyFill="1" applyBorder="1" applyAlignment="1">
      <alignment horizontal="justify" vertical="top" wrapText="1"/>
    </xf>
    <xf numFmtId="0" fontId="5" fillId="0" borderId="10" xfId="0" applyFont="1" applyBorder="1" applyAlignment="1">
      <alignment horizontal="justify" wrapText="1"/>
    </xf>
    <xf numFmtId="0" fontId="7" fillId="0" borderId="10" xfId="0" applyFont="1" applyBorder="1" applyAlignment="1">
      <alignment horizontal="justify" wrapText="1"/>
    </xf>
    <xf numFmtId="0" fontId="5" fillId="0" borderId="10" xfId="0" applyFont="1" applyBorder="1" applyAlignment="1">
      <alignment horizontal="justify" wrapText="1"/>
    </xf>
    <xf numFmtId="0" fontId="7" fillId="0" borderId="10" xfId="0" applyFont="1" applyBorder="1" applyAlignment="1">
      <alignment horizontal="center" wrapText="1"/>
    </xf>
    <xf numFmtId="12" fontId="5" fillId="0" borderId="10" xfId="0" applyNumberFormat="1" applyFont="1" applyBorder="1" applyAlignment="1">
      <alignment horizontal="justify" wrapText="1"/>
    </xf>
    <xf numFmtId="0" fontId="5" fillId="0" borderId="10" xfId="0" applyFont="1" applyBorder="1" applyAlignment="1">
      <alignment vertical="top" wrapText="1"/>
    </xf>
    <xf numFmtId="0" fontId="71" fillId="0" borderId="10" xfId="0" applyFont="1" applyBorder="1" applyAlignment="1">
      <alignment horizontal="left" vertical="top" wrapText="1" indent="1"/>
    </xf>
    <xf numFmtId="0" fontId="71" fillId="0" borderId="10" xfId="0" applyFont="1" applyBorder="1" applyAlignment="1">
      <alignment/>
    </xf>
    <xf numFmtId="0" fontId="5" fillId="0" borderId="11" xfId="0"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44" fontId="5" fillId="0" borderId="10" xfId="51" applyFont="1" applyFill="1" applyBorder="1" applyAlignment="1" applyProtection="1">
      <alignment horizontal="center"/>
      <protection locked="0"/>
    </xf>
    <xf numFmtId="0" fontId="7" fillId="0" borderId="0" xfId="0" applyFont="1" applyBorder="1" applyAlignment="1">
      <alignment horizontal="center" vertical="top" wrapText="1"/>
    </xf>
    <xf numFmtId="0" fontId="5" fillId="0" borderId="0" xfId="0" applyFont="1" applyBorder="1" applyAlignment="1">
      <alignment horizontal="justify" vertical="top" wrapText="1"/>
    </xf>
    <xf numFmtId="0" fontId="5" fillId="0" borderId="0" xfId="0" applyFont="1" applyBorder="1" applyAlignment="1">
      <alignment horizontal="center" vertical="top" wrapText="1"/>
    </xf>
    <xf numFmtId="0" fontId="5" fillId="0" borderId="0" xfId="0" applyFont="1" applyAlignment="1">
      <alignment/>
    </xf>
    <xf numFmtId="0" fontId="5" fillId="0" borderId="0" xfId="0" applyFont="1" applyBorder="1" applyAlignment="1">
      <alignment horizontal="right" vertical="top" wrapText="1"/>
    </xf>
    <xf numFmtId="0" fontId="5" fillId="0" borderId="0" xfId="0" applyFont="1" applyFill="1" applyBorder="1" applyAlignment="1">
      <alignment horizontal="justify" vertical="top" wrapText="1"/>
    </xf>
    <xf numFmtId="0" fontId="5" fillId="0" borderId="0" xfId="0" applyFont="1" applyBorder="1" applyAlignment="1">
      <alignment horizontal="right" vertical="top" wrapText="1"/>
    </xf>
    <xf numFmtId="0" fontId="72" fillId="0" borderId="0" xfId="0" applyFont="1" applyBorder="1" applyAlignment="1">
      <alignment horizontal="justify" vertical="top" wrapText="1"/>
    </xf>
    <xf numFmtId="0" fontId="5" fillId="0" borderId="10" xfId="0" applyFont="1" applyBorder="1" applyAlignment="1">
      <alignment horizontal="center"/>
    </xf>
    <xf numFmtId="0" fontId="5" fillId="0" borderId="10" xfId="0" applyFont="1" applyFill="1" applyBorder="1" applyAlignment="1">
      <alignment/>
    </xf>
    <xf numFmtId="0" fontId="5" fillId="0" borderId="10" xfId="0" applyFont="1" applyFill="1" applyBorder="1" applyAlignment="1">
      <alignment vertical="top"/>
    </xf>
    <xf numFmtId="0" fontId="5" fillId="0" borderId="10" xfId="0" applyFont="1" applyBorder="1" applyAlignment="1">
      <alignment vertical="top"/>
    </xf>
    <xf numFmtId="0" fontId="5" fillId="0" borderId="10" xfId="0" applyFont="1" applyBorder="1" applyAlignment="1">
      <alignment vertical="top"/>
    </xf>
    <xf numFmtId="0" fontId="5" fillId="0" borderId="10" xfId="0" applyFont="1" applyFill="1" applyBorder="1" applyAlignment="1">
      <alignment vertical="top"/>
    </xf>
    <xf numFmtId="0" fontId="5" fillId="0" borderId="10" xfId="0" applyFont="1" applyFill="1" applyBorder="1" applyAlignment="1">
      <alignment/>
    </xf>
    <xf numFmtId="0" fontId="5" fillId="0" borderId="10" xfId="0" applyFont="1" applyFill="1" applyBorder="1" applyAlignment="1">
      <alignment horizontal="center"/>
    </xf>
    <xf numFmtId="0" fontId="5" fillId="0" borderId="0" xfId="0" applyFont="1" applyAlignment="1">
      <alignment horizontal="center"/>
    </xf>
    <xf numFmtId="0" fontId="7" fillId="0" borderId="0" xfId="0" applyFont="1" applyAlignment="1">
      <alignment horizontal="center"/>
    </xf>
    <xf numFmtId="0" fontId="7" fillId="0" borderId="11" xfId="0" applyFont="1" applyFill="1" applyBorder="1" applyAlignment="1">
      <alignment horizontal="center" vertical="center" wrapText="1"/>
    </xf>
    <xf numFmtId="0" fontId="5" fillId="0" borderId="10" xfId="0" applyFont="1" applyBorder="1" applyAlignment="1">
      <alignment horizontal="center"/>
    </xf>
    <xf numFmtId="0" fontId="7" fillId="0" borderId="11" xfId="0" applyFont="1" applyFill="1" applyBorder="1" applyAlignment="1">
      <alignment horizontal="center"/>
    </xf>
    <xf numFmtId="0" fontId="7" fillId="0" borderId="10" xfId="0" applyFont="1" applyFill="1" applyBorder="1" applyAlignment="1">
      <alignment horizontal="center"/>
    </xf>
    <xf numFmtId="44" fontId="5" fillId="0" borderId="10" xfId="51" applyFont="1" applyFill="1" applyBorder="1" applyAlignment="1">
      <alignment horizontal="center"/>
    </xf>
    <xf numFmtId="0" fontId="5" fillId="0" borderId="0" xfId="0" applyFont="1" applyBorder="1" applyAlignment="1">
      <alignment horizontal="justify" vertical="top" wrapText="1"/>
    </xf>
    <xf numFmtId="0" fontId="5" fillId="0" borderId="0" xfId="0" applyFont="1" applyBorder="1" applyAlignment="1">
      <alignment horizontal="center" vertical="top" wrapText="1"/>
    </xf>
    <xf numFmtId="0" fontId="4" fillId="0" borderId="0" xfId="0" applyFont="1" applyAlignment="1">
      <alignment/>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xf>
    <xf numFmtId="44" fontId="7" fillId="0" borderId="12" xfId="51" applyFont="1" applyFill="1" applyBorder="1" applyAlignment="1" applyProtection="1">
      <alignment horizontal="center" vertical="center" wrapText="1"/>
      <protection/>
    </xf>
    <xf numFmtId="0" fontId="7" fillId="0" borderId="13" xfId="0" applyFont="1" applyFill="1" applyBorder="1" applyAlignment="1">
      <alignment horizontal="center"/>
    </xf>
    <xf numFmtId="0" fontId="7" fillId="0" borderId="12" xfId="0" applyFont="1" applyFill="1" applyBorder="1" applyAlignment="1">
      <alignment horizontal="center"/>
    </xf>
    <xf numFmtId="0" fontId="5" fillId="0" borderId="12" xfId="0" applyFont="1" applyFill="1" applyBorder="1" applyAlignment="1">
      <alignment horizontal="center"/>
    </xf>
    <xf numFmtId="44" fontId="5" fillId="0" borderId="12" xfId="51" applyFont="1" applyFill="1" applyBorder="1" applyAlignment="1" applyProtection="1">
      <alignment horizontal="center"/>
      <protection/>
    </xf>
    <xf numFmtId="0" fontId="5" fillId="0" borderId="13" xfId="0" applyFont="1" applyFill="1" applyBorder="1" applyAlignment="1" applyProtection="1">
      <alignment horizontal="center"/>
      <protection locked="0"/>
    </xf>
    <xf numFmtId="0" fontId="5" fillId="0" borderId="12" xfId="0" applyFont="1" applyFill="1" applyBorder="1" applyAlignment="1" applyProtection="1">
      <alignment horizontal="center"/>
      <protection locked="0"/>
    </xf>
    <xf numFmtId="44" fontId="5" fillId="0" borderId="12" xfId="51" applyFont="1" applyFill="1" applyBorder="1" applyAlignment="1" applyProtection="1">
      <alignment horizontal="center"/>
      <protection locked="0"/>
    </xf>
    <xf numFmtId="172" fontId="5" fillId="0" borderId="0" xfId="0" applyNumberFormat="1" applyFont="1" applyAlignment="1">
      <alignment horizontal="center"/>
    </xf>
    <xf numFmtId="172" fontId="7" fillId="0" borderId="0" xfId="0" applyNumberFormat="1" applyFont="1" applyAlignment="1">
      <alignment horizontal="center"/>
    </xf>
    <xf numFmtId="172" fontId="7" fillId="0" borderId="12" xfId="0" applyNumberFormat="1" applyFont="1" applyFill="1" applyBorder="1" applyAlignment="1">
      <alignment horizontal="center" vertical="center" wrapText="1"/>
    </xf>
    <xf numFmtId="172" fontId="5" fillId="0" borderId="12" xfId="0" applyNumberFormat="1" applyFont="1" applyFill="1" applyBorder="1" applyAlignment="1">
      <alignment horizontal="center"/>
    </xf>
    <xf numFmtId="0" fontId="3" fillId="0" borderId="12" xfId="0" applyFont="1" applyFill="1" applyBorder="1" applyAlignment="1" applyProtection="1">
      <alignment horizontal="center"/>
      <protection locked="0"/>
    </xf>
    <xf numFmtId="172" fontId="5" fillId="33" borderId="12" xfId="0" applyNumberFormat="1" applyFont="1" applyFill="1" applyBorder="1" applyAlignment="1" applyProtection="1">
      <alignment horizontal="center"/>
      <protection locked="0"/>
    </xf>
    <xf numFmtId="172" fontId="5" fillId="0" borderId="12" xfId="0" applyNumberFormat="1" applyFont="1" applyFill="1" applyBorder="1" applyAlignment="1" applyProtection="1">
      <alignment horizontal="center"/>
      <protection locked="0"/>
    </xf>
    <xf numFmtId="172" fontId="5" fillId="0" borderId="0" xfId="0" applyNumberFormat="1" applyFont="1" applyBorder="1" applyAlignment="1">
      <alignment horizontal="center" vertical="top" wrapText="1"/>
    </xf>
    <xf numFmtId="172" fontId="5" fillId="0" borderId="0" xfId="0" applyNumberFormat="1" applyFont="1" applyFill="1" applyBorder="1" applyAlignment="1">
      <alignment horizontal="justify" vertical="top" wrapText="1"/>
    </xf>
    <xf numFmtId="0" fontId="0" fillId="0" borderId="0" xfId="0" applyAlignment="1">
      <alignment vertical="top"/>
    </xf>
    <xf numFmtId="0" fontId="0" fillId="0" borderId="0" xfId="0" applyAlignment="1">
      <alignment/>
    </xf>
    <xf numFmtId="0" fontId="70" fillId="0" borderId="0" xfId="0" applyFont="1" applyAlignment="1">
      <alignment/>
    </xf>
    <xf numFmtId="0" fontId="7" fillId="0" borderId="10" xfId="0" applyFont="1" applyFill="1" applyBorder="1" applyAlignment="1" applyProtection="1">
      <alignment horizontal="justify" vertical="top" wrapText="1"/>
      <protection/>
    </xf>
    <xf numFmtId="0" fontId="7" fillId="0" borderId="10" xfId="0" applyFont="1" applyFill="1" applyBorder="1" applyAlignment="1" applyProtection="1">
      <alignment horizontal="left" vertical="top" wrapText="1"/>
      <protection/>
    </xf>
    <xf numFmtId="0" fontId="5" fillId="0" borderId="10" xfId="0" applyFont="1" applyFill="1" applyBorder="1" applyAlignment="1" applyProtection="1">
      <alignment horizontal="left" vertical="top" wrapText="1"/>
      <protection/>
    </xf>
    <xf numFmtId="0" fontId="5" fillId="0" borderId="10" xfId="0" applyFont="1" applyFill="1" applyBorder="1" applyAlignment="1" applyProtection="1">
      <alignment horizontal="right" vertical="top" wrapText="1"/>
      <protection/>
    </xf>
    <xf numFmtId="0" fontId="5" fillId="0" borderId="10" xfId="0" applyFont="1" applyBorder="1" applyAlignment="1">
      <alignment horizontal="right" vertical="top" wrapText="1"/>
    </xf>
    <xf numFmtId="44" fontId="5" fillId="0" borderId="10" xfId="54" applyFont="1" applyFill="1" applyBorder="1" applyAlignment="1" applyProtection="1">
      <alignment horizontal="center"/>
      <protection locked="0"/>
    </xf>
    <xf numFmtId="0" fontId="5" fillId="34" borderId="11" xfId="0" applyFont="1" applyFill="1" applyBorder="1" applyAlignment="1" applyProtection="1">
      <alignment wrapText="1"/>
      <protection locked="0"/>
    </xf>
    <xf numFmtId="0" fontId="5" fillId="0" borderId="10" xfId="0" applyFont="1" applyBorder="1" applyAlignment="1" applyProtection="1">
      <alignment horizontal="center" vertical="top"/>
      <protection/>
    </xf>
    <xf numFmtId="0" fontId="7" fillId="0" borderId="10" xfId="0" applyFont="1" applyBorder="1" applyAlignment="1" applyProtection="1">
      <alignment vertical="top"/>
      <protection/>
    </xf>
    <xf numFmtId="0" fontId="7" fillId="34" borderId="10" xfId="0" applyFont="1" applyFill="1" applyBorder="1" applyAlignment="1" applyProtection="1">
      <alignment horizontal="center" vertical="top"/>
      <protection/>
    </xf>
    <xf numFmtId="4" fontId="7" fillId="34" borderId="10" xfId="0" applyNumberFormat="1" applyFont="1" applyFill="1" applyBorder="1" applyAlignment="1" applyProtection="1">
      <alignment horizontal="center" vertical="top" wrapText="1"/>
      <protection/>
    </xf>
    <xf numFmtId="0" fontId="5" fillId="0" borderId="10" xfId="0" applyFont="1" applyBorder="1" applyAlignment="1" applyProtection="1">
      <alignment horizontal="center" vertical="top"/>
      <protection/>
    </xf>
    <xf numFmtId="0" fontId="5" fillId="0" borderId="10" xfId="0" applyFont="1" applyBorder="1" applyAlignment="1" applyProtection="1">
      <alignment vertical="top" wrapText="1"/>
      <protection/>
    </xf>
    <xf numFmtId="0" fontId="5" fillId="0" borderId="10" xfId="0" applyFont="1" applyBorder="1" applyAlignment="1" applyProtection="1">
      <alignment horizontal="justify" vertical="top"/>
      <protection/>
    </xf>
    <xf numFmtId="0" fontId="5" fillId="0" borderId="10" xfId="0" applyFont="1" applyBorder="1" applyAlignment="1" applyProtection="1">
      <alignment vertical="top" wrapText="1"/>
      <protection/>
    </xf>
    <xf numFmtId="0" fontId="5" fillId="0" borderId="10" xfId="0" applyFont="1" applyFill="1" applyBorder="1" applyAlignment="1" applyProtection="1">
      <alignment horizontal="center" vertical="top"/>
      <protection/>
    </xf>
    <xf numFmtId="0" fontId="5" fillId="0" borderId="10" xfId="0" applyFont="1" applyFill="1" applyBorder="1" applyAlignment="1" applyProtection="1">
      <alignment vertical="top" wrapText="1"/>
      <protection/>
    </xf>
    <xf numFmtId="0" fontId="5" fillId="0" borderId="10" xfId="0" applyFont="1" applyFill="1" applyBorder="1" applyAlignment="1" applyProtection="1">
      <alignment horizontal="center" vertical="top"/>
      <protection/>
    </xf>
    <xf numFmtId="0" fontId="5" fillId="0" borderId="10" xfId="0" applyFont="1" applyFill="1" applyBorder="1" applyAlignment="1" applyProtection="1">
      <alignment vertical="top" wrapText="1"/>
      <protection/>
    </xf>
    <xf numFmtId="0" fontId="0" fillId="0" borderId="0" xfId="0" applyAlignment="1">
      <alignment horizontal="center" vertical="top"/>
    </xf>
    <xf numFmtId="0" fontId="0" fillId="0" borderId="10" xfId="0" applyBorder="1" applyAlignment="1">
      <alignment vertical="top"/>
    </xf>
    <xf numFmtId="0" fontId="0" fillId="0" borderId="10" xfId="0" applyFill="1" applyBorder="1" applyAlignment="1">
      <alignment vertical="top"/>
    </xf>
    <xf numFmtId="0" fontId="71" fillId="0" borderId="10" xfId="0" applyFont="1" applyBorder="1" applyAlignment="1">
      <alignment horizontal="center" vertical="top"/>
    </xf>
    <xf numFmtId="0" fontId="71" fillId="0" borderId="10" xfId="0" applyFont="1" applyBorder="1" applyAlignment="1">
      <alignment vertical="top" wrapText="1"/>
    </xf>
    <xf numFmtId="0" fontId="12" fillId="0" borderId="14" xfId="0" applyFont="1" applyBorder="1" applyAlignment="1">
      <alignment horizontal="center" vertical="top"/>
    </xf>
    <xf numFmtId="0" fontId="71" fillId="0" borderId="10" xfId="0" applyFont="1" applyBorder="1" applyAlignment="1">
      <alignment vertical="top"/>
    </xf>
    <xf numFmtId="0" fontId="5" fillId="35" borderId="11" xfId="0" applyFont="1" applyFill="1" applyBorder="1" applyAlignment="1" applyProtection="1">
      <alignment horizontal="left" wrapText="1"/>
      <protection locked="0"/>
    </xf>
    <xf numFmtId="0" fontId="5" fillId="35" borderId="10" xfId="0" applyFont="1" applyFill="1" applyBorder="1" applyAlignment="1" applyProtection="1">
      <alignment horizontal="center"/>
      <protection locked="0"/>
    </xf>
    <xf numFmtId="44" fontId="5" fillId="35" borderId="10" xfId="51" applyFont="1" applyFill="1" applyBorder="1" applyAlignment="1" applyProtection="1">
      <alignment/>
      <protection locked="0"/>
    </xf>
    <xf numFmtId="0" fontId="5" fillId="35" borderId="11" xfId="0" applyFont="1" applyFill="1" applyBorder="1" applyAlignment="1" applyProtection="1">
      <alignment wrapText="1"/>
      <protection locked="0"/>
    </xf>
    <xf numFmtId="0" fontId="5" fillId="35" borderId="10" xfId="0" applyFont="1" applyFill="1" applyBorder="1" applyAlignment="1" applyProtection="1">
      <alignment horizontal="center" wrapText="1"/>
      <protection locked="0"/>
    </xf>
    <xf numFmtId="0" fontId="5" fillId="35" borderId="11" xfId="0" applyFont="1" applyFill="1" applyBorder="1" applyAlignment="1" applyProtection="1">
      <alignment/>
      <protection locked="0"/>
    </xf>
    <xf numFmtId="0" fontId="5" fillId="35" borderId="11" xfId="0" applyFont="1" applyFill="1" applyBorder="1" applyAlignment="1" applyProtection="1">
      <alignment horizontal="justify" wrapText="1"/>
      <protection locked="0"/>
    </xf>
    <xf numFmtId="0" fontId="5" fillId="35" borderId="11" xfId="0" applyFont="1" applyFill="1" applyBorder="1" applyAlignment="1" applyProtection="1">
      <alignment horizontal="justify"/>
      <protection locked="0"/>
    </xf>
    <xf numFmtId="0" fontId="10" fillId="35" borderId="10" xfId="0" applyFont="1" applyFill="1" applyBorder="1" applyAlignment="1" applyProtection="1">
      <alignment horizontal="center"/>
      <protection locked="0"/>
    </xf>
    <xf numFmtId="0" fontId="5" fillId="35" borderId="10" xfId="0" applyFont="1" applyFill="1" applyBorder="1" applyAlignment="1" applyProtection="1">
      <alignment horizontal="center" vertical="top"/>
      <protection locked="0"/>
    </xf>
    <xf numFmtId="44" fontId="5" fillId="35" borderId="10" xfId="51" applyFont="1" applyFill="1" applyBorder="1" applyAlignment="1" applyProtection="1">
      <alignment vertical="top"/>
      <protection locked="0"/>
    </xf>
    <xf numFmtId="0" fontId="5" fillId="35" borderId="10" xfId="0" applyFont="1" applyFill="1" applyBorder="1" applyAlignment="1">
      <alignment horizontal="center"/>
    </xf>
    <xf numFmtId="0" fontId="5" fillId="35" borderId="11" xfId="0" applyFont="1" applyFill="1" applyBorder="1" applyAlignment="1">
      <alignment wrapText="1"/>
    </xf>
    <xf numFmtId="0" fontId="5" fillId="35" borderId="11" xfId="0" applyFont="1" applyFill="1" applyBorder="1" applyAlignment="1" applyProtection="1">
      <alignment vertical="top" wrapText="1"/>
      <protection locked="0"/>
    </xf>
    <xf numFmtId="0" fontId="5" fillId="35" borderId="11" xfId="0" applyFont="1" applyFill="1" applyBorder="1" applyAlignment="1" applyProtection="1">
      <alignment horizontal="left"/>
      <protection locked="0"/>
    </xf>
    <xf numFmtId="0" fontId="5" fillId="35" borderId="11" xfId="0" applyFont="1" applyFill="1" applyBorder="1" applyAlignment="1">
      <alignment/>
    </xf>
    <xf numFmtId="0" fontId="5" fillId="35" borderId="11" xfId="0" applyFont="1" applyFill="1" applyBorder="1" applyAlignment="1" applyProtection="1">
      <alignment wrapText="1"/>
      <protection locked="0"/>
    </xf>
    <xf numFmtId="0" fontId="5" fillId="35" borderId="10" xfId="0" applyFont="1" applyFill="1" applyBorder="1" applyAlignment="1">
      <alignment horizontal="center"/>
    </xf>
    <xf numFmtId="0" fontId="5" fillId="35" borderId="10" xfId="0" applyFont="1" applyFill="1" applyBorder="1" applyAlignment="1" applyProtection="1">
      <alignment horizontal="center"/>
      <protection locked="0"/>
    </xf>
    <xf numFmtId="44" fontId="5" fillId="35" borderId="10" xfId="51" applyFont="1" applyFill="1" applyBorder="1" applyAlignment="1" applyProtection="1">
      <alignment/>
      <protection locked="0"/>
    </xf>
    <xf numFmtId="44" fontId="5" fillId="35" borderId="10" xfId="54" applyFont="1" applyFill="1" applyBorder="1" applyAlignment="1" applyProtection="1">
      <alignment/>
      <protection locked="0"/>
    </xf>
    <xf numFmtId="0" fontId="5" fillId="36" borderId="13" xfId="0" applyFont="1" applyFill="1" applyBorder="1" applyAlignment="1" applyProtection="1">
      <alignment horizontal="center"/>
      <protection locked="0"/>
    </xf>
    <xf numFmtId="0" fontId="5" fillId="36" borderId="12" xfId="0" applyFont="1" applyFill="1" applyBorder="1" applyAlignment="1" applyProtection="1">
      <alignment horizontal="center"/>
      <protection locked="0"/>
    </xf>
    <xf numFmtId="0" fontId="3" fillId="36" borderId="12" xfId="0" applyFont="1" applyFill="1" applyBorder="1" applyAlignment="1" applyProtection="1">
      <alignment horizontal="center"/>
      <protection locked="0"/>
    </xf>
    <xf numFmtId="172" fontId="5" fillId="36" borderId="12" xfId="0" applyNumberFormat="1" applyFont="1" applyFill="1" applyBorder="1" applyAlignment="1" applyProtection="1">
      <alignment horizontal="center"/>
      <protection locked="0"/>
    </xf>
    <xf numFmtId="44" fontId="5" fillId="36" borderId="12" xfId="51" applyFont="1" applyFill="1" applyBorder="1" applyAlignment="1" applyProtection="1">
      <alignment/>
      <protection locked="0"/>
    </xf>
    <xf numFmtId="0" fontId="5" fillId="36" borderId="13" xfId="0" applyFont="1" applyFill="1" applyBorder="1" applyAlignment="1" applyProtection="1">
      <alignment horizontal="center" wrapText="1"/>
      <protection locked="0"/>
    </xf>
    <xf numFmtId="0" fontId="5" fillId="36" borderId="13" xfId="0" applyFont="1" applyFill="1" applyBorder="1" applyAlignment="1">
      <alignment horizontal="center" wrapText="1"/>
    </xf>
    <xf numFmtId="0" fontId="5" fillId="36" borderId="12" xfId="0" applyFont="1" applyFill="1" applyBorder="1" applyAlignment="1">
      <alignment horizontal="center"/>
    </xf>
    <xf numFmtId="0" fontId="3" fillId="36" borderId="12" xfId="0" applyFont="1" applyFill="1" applyBorder="1" applyAlignment="1">
      <alignment horizontal="center"/>
    </xf>
    <xf numFmtId="172" fontId="5" fillId="36" borderId="12" xfId="0" applyNumberFormat="1" applyFont="1" applyFill="1" applyBorder="1" applyAlignment="1">
      <alignment horizontal="center"/>
    </xf>
    <xf numFmtId="0" fontId="0" fillId="34" borderId="0" xfId="0" applyFill="1" applyAlignment="1">
      <alignment/>
    </xf>
    <xf numFmtId="44" fontId="7" fillId="34" borderId="0" xfId="51" applyFont="1" applyFill="1" applyBorder="1" applyAlignment="1">
      <alignment horizontal="center" vertical="center" wrapText="1"/>
    </xf>
    <xf numFmtId="44" fontId="5" fillId="34" borderId="0" xfId="51" applyFont="1" applyFill="1" applyBorder="1" applyAlignment="1">
      <alignment horizontal="center"/>
    </xf>
    <xf numFmtId="44" fontId="5" fillId="34" borderId="0" xfId="51" applyFont="1" applyFill="1" applyBorder="1" applyAlignment="1" applyProtection="1">
      <alignment/>
      <protection locked="0"/>
    </xf>
    <xf numFmtId="44" fontId="5" fillId="34" borderId="0" xfId="51" applyFont="1" applyFill="1" applyBorder="1" applyAlignment="1" applyProtection="1">
      <alignment horizontal="center"/>
      <protection locked="0"/>
    </xf>
    <xf numFmtId="44" fontId="5" fillId="34" borderId="0" xfId="51" applyFont="1" applyFill="1" applyBorder="1" applyAlignment="1" applyProtection="1">
      <alignment/>
      <protection locked="0"/>
    </xf>
    <xf numFmtId="44" fontId="5" fillId="34" borderId="0" xfId="51" applyFont="1" applyFill="1" applyBorder="1" applyAlignment="1" applyProtection="1">
      <alignment vertical="top"/>
      <protection locked="0"/>
    </xf>
    <xf numFmtId="8" fontId="5" fillId="34" borderId="0" xfId="54" applyNumberFormat="1" applyFont="1" applyFill="1" applyBorder="1" applyAlignment="1" applyProtection="1">
      <alignment/>
      <protection locked="0"/>
    </xf>
    <xf numFmtId="44" fontId="5" fillId="34" borderId="0" xfId="54" applyFont="1" applyFill="1" applyBorder="1" applyAlignment="1" applyProtection="1">
      <alignment/>
      <protection locked="0"/>
    </xf>
    <xf numFmtId="44" fontId="5" fillId="34" borderId="0" xfId="54" applyFont="1" applyFill="1" applyBorder="1" applyAlignment="1" applyProtection="1">
      <alignment horizontal="center"/>
      <protection locked="0"/>
    </xf>
    <xf numFmtId="0" fontId="5" fillId="34" borderId="0" xfId="0" applyFont="1" applyFill="1" applyBorder="1" applyAlignment="1">
      <alignment horizontal="justify" vertical="top" wrapText="1"/>
    </xf>
    <xf numFmtId="0" fontId="0" fillId="34" borderId="10" xfId="0" applyFill="1" applyBorder="1" applyAlignment="1">
      <alignment/>
    </xf>
    <xf numFmtId="0" fontId="5" fillId="0" borderId="10" xfId="0" applyFont="1" applyFill="1" applyBorder="1" applyAlignment="1">
      <alignment horizontal="center" vertical="top" wrapText="1"/>
    </xf>
    <xf numFmtId="0" fontId="5" fillId="37" borderId="11" xfId="0" applyFont="1" applyFill="1" applyBorder="1" applyAlignment="1" applyProtection="1">
      <alignment/>
      <protection locked="0"/>
    </xf>
    <xf numFmtId="0" fontId="5" fillId="37" borderId="10" xfId="0" applyFont="1" applyFill="1" applyBorder="1" applyAlignment="1" applyProtection="1">
      <alignment horizontal="center"/>
      <protection locked="0"/>
    </xf>
    <xf numFmtId="44" fontId="5" fillId="37" borderId="10" xfId="54" applyFont="1" applyFill="1" applyBorder="1" applyAlignment="1" applyProtection="1">
      <alignment/>
      <protection locked="0"/>
    </xf>
    <xf numFmtId="0" fontId="0" fillId="34" borderId="15" xfId="0" applyFill="1" applyBorder="1" applyAlignment="1">
      <alignment/>
    </xf>
    <xf numFmtId="0" fontId="0" fillId="0" borderId="15" xfId="0" applyBorder="1" applyAlignment="1">
      <alignment/>
    </xf>
    <xf numFmtId="0" fontId="0" fillId="34" borderId="0" xfId="0" applyFill="1" applyBorder="1" applyAlignment="1">
      <alignment/>
    </xf>
    <xf numFmtId="0" fontId="0" fillId="0" borderId="0" xfId="0" applyBorder="1" applyAlignment="1">
      <alignment/>
    </xf>
    <xf numFmtId="0" fontId="5" fillId="0" borderId="15" xfId="0" applyFont="1" applyFill="1" applyBorder="1" applyAlignment="1">
      <alignment horizontal="center" vertical="top" wrapText="1"/>
    </xf>
    <xf numFmtId="0" fontId="4" fillId="0" borderId="10" xfId="0" applyFont="1" applyBorder="1" applyAlignment="1">
      <alignment horizontal="right"/>
    </xf>
    <xf numFmtId="0" fontId="4" fillId="0" borderId="10" xfId="0" applyFont="1" applyBorder="1" applyAlignment="1">
      <alignment/>
    </xf>
    <xf numFmtId="0" fontId="7" fillId="33" borderId="10" xfId="0" applyFont="1" applyFill="1" applyBorder="1" applyAlignment="1" applyProtection="1">
      <alignment horizontal="center" vertical="top"/>
      <protection/>
    </xf>
    <xf numFmtId="4" fontId="7" fillId="33" borderId="10" xfId="0" applyNumberFormat="1" applyFont="1" applyFill="1" applyBorder="1" applyAlignment="1" applyProtection="1">
      <alignment horizontal="center" vertical="top" wrapText="1"/>
      <protection/>
    </xf>
    <xf numFmtId="0" fontId="0" fillId="0" borderId="10" xfId="0" applyBorder="1" applyAlignment="1">
      <alignment horizontal="center" vertical="top"/>
    </xf>
    <xf numFmtId="0" fontId="5" fillId="0" borderId="10" xfId="0" applyFont="1" applyBorder="1" applyAlignment="1" applyProtection="1">
      <alignment vertical="top"/>
      <protection/>
    </xf>
    <xf numFmtId="0" fontId="16" fillId="0" borderId="10" xfId="0" applyFont="1" applyBorder="1" applyAlignment="1">
      <alignment vertical="top"/>
    </xf>
    <xf numFmtId="0" fontId="12" fillId="0" borderId="10" xfId="0" applyFont="1" applyBorder="1" applyAlignment="1">
      <alignment vertical="top" wrapText="1"/>
    </xf>
    <xf numFmtId="0" fontId="12" fillId="0" borderId="10" xfId="0" applyFont="1" applyBorder="1" applyAlignment="1">
      <alignment vertical="top"/>
    </xf>
    <xf numFmtId="0" fontId="5" fillId="0" borderId="10" xfId="0" applyFont="1" applyFill="1" applyBorder="1" applyAlignment="1">
      <alignment horizontal="right" vertical="top" wrapText="1"/>
    </xf>
    <xf numFmtId="0" fontId="9" fillId="0" borderId="10" xfId="0" applyFont="1" applyBorder="1" applyAlignment="1">
      <alignment horizontal="justify" vertical="top" wrapText="1"/>
    </xf>
    <xf numFmtId="8" fontId="0" fillId="0" borderId="10" xfId="0" applyNumberFormat="1" applyBorder="1" applyAlignment="1">
      <alignment/>
    </xf>
    <xf numFmtId="0" fontId="73" fillId="0" borderId="10" xfId="0" applyFont="1" applyBorder="1" applyAlignment="1">
      <alignment vertical="top"/>
    </xf>
    <xf numFmtId="0" fontId="72" fillId="0" borderId="10" xfId="0" applyFont="1" applyBorder="1" applyAlignment="1">
      <alignment horizontal="justify" vertical="top" wrapText="1"/>
    </xf>
    <xf numFmtId="172" fontId="0" fillId="0" borderId="10" xfId="0" applyNumberFormat="1" applyFill="1" applyBorder="1" applyAlignment="1">
      <alignment vertical="top"/>
    </xf>
    <xf numFmtId="172" fontId="7" fillId="33" borderId="10" xfId="0" applyNumberFormat="1" applyFont="1" applyFill="1" applyBorder="1" applyAlignment="1" applyProtection="1">
      <alignment horizontal="center" vertical="top" wrapText="1"/>
      <protection/>
    </xf>
    <xf numFmtId="0" fontId="12" fillId="0" borderId="10" xfId="0" applyFont="1" applyBorder="1" applyAlignment="1">
      <alignment horizontal="center" vertical="top"/>
    </xf>
    <xf numFmtId="0" fontId="70" fillId="0" borderId="10" xfId="0" applyFont="1" applyBorder="1" applyAlignment="1">
      <alignment horizontal="right"/>
    </xf>
    <xf numFmtId="0" fontId="70" fillId="0" borderId="10" xfId="0" applyFont="1" applyBorder="1" applyAlignment="1">
      <alignment/>
    </xf>
    <xf numFmtId="172" fontId="0" fillId="0" borderId="10" xfId="0" applyNumberFormat="1" applyBorder="1" applyAlignment="1">
      <alignment vertical="top"/>
    </xf>
    <xf numFmtId="0" fontId="5" fillId="0" borderId="10" xfId="0" applyFont="1" applyBorder="1" applyAlignment="1" applyProtection="1">
      <alignment vertical="top"/>
      <protection/>
    </xf>
    <xf numFmtId="8" fontId="5" fillId="0" borderId="0" xfId="0" applyNumberFormat="1" applyFont="1" applyFill="1" applyBorder="1" applyAlignment="1">
      <alignment horizontal="justify" vertical="top" wrapText="1"/>
    </xf>
    <xf numFmtId="6" fontId="5" fillId="0" borderId="0" xfId="0" applyNumberFormat="1" applyFont="1" applyFill="1" applyBorder="1" applyAlignment="1">
      <alignment horizontal="justify" vertical="top" wrapText="1"/>
    </xf>
    <xf numFmtId="0" fontId="5" fillId="38" borderId="11" xfId="0" applyFont="1" applyFill="1" applyBorder="1" applyAlignment="1" applyProtection="1">
      <alignment wrapText="1"/>
      <protection locked="0"/>
    </xf>
    <xf numFmtId="0" fontId="5" fillId="38" borderId="10" xfId="0" applyFont="1" applyFill="1" applyBorder="1" applyAlignment="1" applyProtection="1">
      <alignment horizontal="center"/>
      <protection locked="0"/>
    </xf>
    <xf numFmtId="44" fontId="5" fillId="38" borderId="10" xfId="51" applyFont="1" applyFill="1" applyBorder="1" applyAlignment="1" applyProtection="1">
      <alignment/>
      <protection locked="0"/>
    </xf>
    <xf numFmtId="0" fontId="5" fillId="38" borderId="11" xfId="0" applyFont="1" applyFill="1" applyBorder="1" applyAlignment="1" applyProtection="1">
      <alignment/>
      <protection locked="0"/>
    </xf>
    <xf numFmtId="0" fontId="5" fillId="38" borderId="11" xfId="0" applyFont="1" applyFill="1" applyBorder="1" applyAlignment="1" applyProtection="1">
      <alignment horizontal="justify"/>
      <protection locked="0"/>
    </xf>
    <xf numFmtId="0" fontId="5" fillId="38" borderId="11" xfId="0" applyFont="1" applyFill="1" applyBorder="1" applyAlignment="1" applyProtection="1">
      <alignment horizontal="left"/>
      <protection locked="0"/>
    </xf>
    <xf numFmtId="0" fontId="5" fillId="38" borderId="11" xfId="0" applyFont="1" applyFill="1" applyBorder="1" applyAlignment="1">
      <alignment/>
    </xf>
    <xf numFmtId="0" fontId="5" fillId="38" borderId="10" xfId="0" applyFont="1" applyFill="1" applyBorder="1" applyAlignment="1">
      <alignment horizontal="center"/>
    </xf>
    <xf numFmtId="17" fontId="5" fillId="38" borderId="10" xfId="0" applyNumberFormat="1" applyFont="1" applyFill="1" applyBorder="1" applyAlignment="1" applyProtection="1">
      <alignment horizontal="center"/>
      <protection locked="0"/>
    </xf>
    <xf numFmtId="0" fontId="5" fillId="38" borderId="11" xfId="0" applyFont="1" applyFill="1" applyBorder="1" applyAlignment="1" applyProtection="1">
      <alignment horizontal="justify" wrapText="1"/>
      <protection locked="0"/>
    </xf>
    <xf numFmtId="0" fontId="5" fillId="38" borderId="10" xfId="0" applyFont="1" applyFill="1" applyBorder="1" applyAlignment="1" applyProtection="1">
      <alignment horizontal="center" wrapText="1"/>
      <protection locked="0"/>
    </xf>
    <xf numFmtId="0" fontId="5" fillId="39" borderId="13" xfId="0" applyFont="1" applyFill="1" applyBorder="1" applyAlignment="1" applyProtection="1">
      <alignment horizontal="center" wrapText="1"/>
      <protection locked="0"/>
    </xf>
    <xf numFmtId="0" fontId="5" fillId="39" borderId="12" xfId="0" applyFont="1" applyFill="1" applyBorder="1" applyAlignment="1" applyProtection="1">
      <alignment horizontal="center"/>
      <protection locked="0"/>
    </xf>
    <xf numFmtId="0" fontId="3" fillId="39" borderId="12" xfId="0" applyFont="1" applyFill="1" applyBorder="1" applyAlignment="1" applyProtection="1">
      <alignment horizontal="center"/>
      <protection locked="0"/>
    </xf>
    <xf numFmtId="172" fontId="5" fillId="39" borderId="12" xfId="0" applyNumberFormat="1" applyFont="1" applyFill="1" applyBorder="1" applyAlignment="1" applyProtection="1">
      <alignment horizontal="center"/>
      <protection locked="0"/>
    </xf>
    <xf numFmtId="44" fontId="5" fillId="39" borderId="12" xfId="51" applyFont="1" applyFill="1" applyBorder="1" applyAlignment="1" applyProtection="1">
      <alignment/>
      <protection locked="0"/>
    </xf>
    <xf numFmtId="0" fontId="5" fillId="39" borderId="13" xfId="0" applyFont="1" applyFill="1" applyBorder="1" applyAlignment="1" applyProtection="1">
      <alignment horizontal="center"/>
      <protection locked="0"/>
    </xf>
    <xf numFmtId="0" fontId="5" fillId="39" borderId="13" xfId="0" applyFont="1" applyFill="1" applyBorder="1" applyAlignment="1">
      <alignment horizontal="center" wrapText="1"/>
    </xf>
    <xf numFmtId="0" fontId="5" fillId="39" borderId="12" xfId="0" applyFont="1" applyFill="1" applyBorder="1" applyAlignment="1" applyProtection="1">
      <alignment horizontal="center" wrapText="1"/>
      <protection locked="0"/>
    </xf>
    <xf numFmtId="0" fontId="5" fillId="39" borderId="12" xfId="0" applyFont="1" applyFill="1" applyBorder="1" applyAlignment="1" applyProtection="1">
      <alignment horizontal="center" vertical="top"/>
      <protection locked="0"/>
    </xf>
    <xf numFmtId="172" fontId="5" fillId="39" borderId="12" xfId="0" applyNumberFormat="1" applyFont="1" applyFill="1" applyBorder="1" applyAlignment="1" applyProtection="1">
      <alignment horizontal="center" vertical="top"/>
      <protection locked="0"/>
    </xf>
    <xf numFmtId="44" fontId="5" fillId="39" borderId="12" xfId="51" applyFont="1" applyFill="1" applyBorder="1" applyAlignment="1" applyProtection="1">
      <alignment vertical="top"/>
      <protection locked="0"/>
    </xf>
    <xf numFmtId="0" fontId="5" fillId="34" borderId="13" xfId="0" applyFont="1" applyFill="1" applyBorder="1" applyAlignment="1" applyProtection="1">
      <alignment horizontal="center"/>
      <protection locked="0"/>
    </xf>
    <xf numFmtId="0" fontId="5" fillId="34" borderId="12" xfId="0" applyFont="1" applyFill="1" applyBorder="1" applyAlignment="1" applyProtection="1">
      <alignment horizontal="center"/>
      <protection locked="0"/>
    </xf>
    <xf numFmtId="0" fontId="3" fillId="34" borderId="12" xfId="0" applyFont="1" applyFill="1" applyBorder="1" applyAlignment="1" applyProtection="1">
      <alignment horizontal="center"/>
      <protection locked="0"/>
    </xf>
    <xf numFmtId="172" fontId="5" fillId="34" borderId="12" xfId="0" applyNumberFormat="1" applyFont="1" applyFill="1" applyBorder="1" applyAlignment="1" applyProtection="1">
      <alignment horizontal="center"/>
      <protection locked="0"/>
    </xf>
    <xf numFmtId="44" fontId="5" fillId="34" borderId="12" xfId="51" applyFont="1" applyFill="1" applyBorder="1" applyAlignment="1" applyProtection="1">
      <alignment horizontal="center"/>
      <protection locked="0"/>
    </xf>
    <xf numFmtId="0" fontId="5" fillId="40" borderId="12" xfId="0" applyFont="1" applyFill="1" applyBorder="1" applyAlignment="1" applyProtection="1">
      <alignment horizontal="center"/>
      <protection locked="0"/>
    </xf>
    <xf numFmtId="0" fontId="5" fillId="4" borderId="11" xfId="0" applyFont="1" applyFill="1" applyBorder="1" applyAlignment="1" applyProtection="1">
      <alignment wrapText="1"/>
      <protection locked="0"/>
    </xf>
    <xf numFmtId="0" fontId="5" fillId="4" borderId="10" xfId="0" applyFont="1" applyFill="1" applyBorder="1" applyAlignment="1" applyProtection="1">
      <alignment horizontal="center"/>
      <protection locked="0"/>
    </xf>
    <xf numFmtId="44" fontId="5" fillId="4" borderId="10" xfId="51" applyFont="1" applyFill="1" applyBorder="1" applyAlignment="1" applyProtection="1">
      <alignment/>
      <protection locked="0"/>
    </xf>
    <xf numFmtId="0" fontId="5" fillId="4" borderId="11" xfId="0" applyFont="1" applyFill="1" applyBorder="1" applyAlignment="1" applyProtection="1">
      <alignment/>
      <protection locked="0"/>
    </xf>
    <xf numFmtId="0" fontId="5" fillId="4" borderId="11" xfId="0" applyFont="1" applyFill="1" applyBorder="1" applyAlignment="1" applyProtection="1">
      <alignment horizontal="justify"/>
      <protection locked="0"/>
    </xf>
    <xf numFmtId="0" fontId="5" fillId="4" borderId="11" xfId="0" applyFont="1" applyFill="1" applyBorder="1" applyAlignment="1">
      <alignment wrapText="1"/>
    </xf>
    <xf numFmtId="0" fontId="5" fillId="4" borderId="10" xfId="0" applyFont="1" applyFill="1" applyBorder="1" applyAlignment="1" applyProtection="1">
      <alignment horizontal="center" wrapText="1"/>
      <protection locked="0"/>
    </xf>
    <xf numFmtId="0" fontId="5" fillId="4" borderId="11" xfId="0" applyFont="1" applyFill="1" applyBorder="1" applyAlignment="1" applyProtection="1">
      <alignment horizontal="left" wrapText="1"/>
      <protection locked="0"/>
    </xf>
    <xf numFmtId="0" fontId="5" fillId="4" borderId="11" xfId="0" applyFont="1" applyFill="1" applyBorder="1" applyAlignment="1" applyProtection="1">
      <alignment horizontal="left"/>
      <protection locked="0"/>
    </xf>
    <xf numFmtId="17" fontId="5" fillId="4" borderId="10" xfId="0" applyNumberFormat="1" applyFont="1" applyFill="1" applyBorder="1" applyAlignment="1" applyProtection="1">
      <alignment horizontal="center"/>
      <protection locked="0"/>
    </xf>
    <xf numFmtId="0" fontId="5" fillId="4" borderId="11" xfId="0" applyFont="1" applyFill="1" applyBorder="1" applyAlignment="1" applyProtection="1">
      <alignment horizontal="justify" wrapText="1"/>
      <protection locked="0"/>
    </xf>
    <xf numFmtId="0" fontId="5" fillId="4" borderId="11" xfId="0" applyFont="1" applyFill="1" applyBorder="1" applyAlignment="1" applyProtection="1">
      <alignment vertical="top" wrapText="1"/>
      <protection locked="0"/>
    </xf>
    <xf numFmtId="0" fontId="5" fillId="4" borderId="10" xfId="0" applyFont="1" applyFill="1" applyBorder="1" applyAlignment="1" applyProtection="1">
      <alignment horizontal="center" vertical="top"/>
      <protection locked="0"/>
    </xf>
    <xf numFmtId="17" fontId="5" fillId="4" borderId="10" xfId="0" applyNumberFormat="1" applyFont="1" applyFill="1" applyBorder="1" applyAlignment="1" applyProtection="1">
      <alignment horizontal="center" vertical="top"/>
      <protection locked="0"/>
    </xf>
    <xf numFmtId="44" fontId="5" fillId="4" borderId="10" xfId="51" applyFont="1" applyFill="1" applyBorder="1" applyAlignment="1" applyProtection="1">
      <alignment vertical="top"/>
      <protection locked="0"/>
    </xf>
    <xf numFmtId="0" fontId="5" fillId="7" borderId="11" xfId="0" applyFont="1" applyFill="1" applyBorder="1" applyAlignment="1" applyProtection="1">
      <alignment horizontal="justify" wrapText="1"/>
      <protection locked="0"/>
    </xf>
    <xf numFmtId="0" fontId="5" fillId="7" borderId="10" xfId="0" applyFont="1" applyFill="1" applyBorder="1" applyAlignment="1" applyProtection="1">
      <alignment horizontal="center" wrapText="1"/>
      <protection locked="0"/>
    </xf>
    <xf numFmtId="0" fontId="5" fillId="7" borderId="10" xfId="0" applyFont="1" applyFill="1" applyBorder="1" applyAlignment="1" applyProtection="1">
      <alignment horizontal="center"/>
      <protection locked="0"/>
    </xf>
    <xf numFmtId="8" fontId="5" fillId="7" borderId="10" xfId="54" applyNumberFormat="1" applyFont="1" applyFill="1" applyBorder="1" applyAlignment="1" applyProtection="1">
      <alignment/>
      <protection locked="0"/>
    </xf>
    <xf numFmtId="0" fontId="5" fillId="7" borderId="11" xfId="0" applyFont="1" applyFill="1" applyBorder="1" applyAlignment="1" applyProtection="1">
      <alignment/>
      <protection locked="0"/>
    </xf>
    <xf numFmtId="0" fontId="5" fillId="7" borderId="11" xfId="0" applyFont="1" applyFill="1" applyBorder="1" applyAlignment="1" applyProtection="1">
      <alignment wrapText="1"/>
      <protection locked="0"/>
    </xf>
    <xf numFmtId="0" fontId="5" fillId="7" borderId="11" xfId="0" applyFont="1" applyFill="1" applyBorder="1" applyAlignment="1" applyProtection="1">
      <alignment horizontal="left" wrapText="1"/>
      <protection locked="0"/>
    </xf>
    <xf numFmtId="0" fontId="5" fillId="7" borderId="10" xfId="0" applyFont="1" applyFill="1" applyBorder="1" applyAlignment="1">
      <alignment horizontal="center" vertical="top" wrapText="1"/>
    </xf>
    <xf numFmtId="9" fontId="5" fillId="7" borderId="10" xfId="0" applyNumberFormat="1" applyFont="1" applyFill="1" applyBorder="1" applyAlignment="1">
      <alignment horizontal="center" vertical="top" wrapText="1"/>
    </xf>
    <xf numFmtId="0" fontId="5" fillId="4" borderId="10" xfId="0" applyFont="1" applyFill="1" applyBorder="1" applyAlignment="1">
      <alignment horizontal="justify" vertical="top" wrapText="1"/>
    </xf>
    <xf numFmtId="9" fontId="5" fillId="4" borderId="10" xfId="0" applyNumberFormat="1" applyFont="1" applyFill="1" applyBorder="1" applyAlignment="1">
      <alignment horizontal="justify" vertical="top" wrapText="1"/>
    </xf>
    <xf numFmtId="0" fontId="5" fillId="39" borderId="12" xfId="0" applyFont="1" applyFill="1" applyBorder="1" applyAlignment="1">
      <alignment horizontal="center" vertical="top" wrapText="1"/>
    </xf>
    <xf numFmtId="10" fontId="5" fillId="39" borderId="12" xfId="0" applyNumberFormat="1" applyFont="1" applyFill="1" applyBorder="1" applyAlignment="1">
      <alignment horizontal="center" vertical="top" wrapText="1"/>
    </xf>
    <xf numFmtId="0" fontId="5" fillId="38" borderId="10" xfId="0" applyFont="1" applyFill="1" applyBorder="1" applyAlignment="1">
      <alignment horizontal="justify" vertical="top" wrapText="1"/>
    </xf>
    <xf numFmtId="0" fontId="5" fillId="41" borderId="10" xfId="0" applyFont="1" applyFill="1" applyBorder="1" applyAlignment="1" applyProtection="1">
      <alignment vertical="top" wrapText="1"/>
      <protection/>
    </xf>
    <xf numFmtId="0" fontId="0" fillId="41" borderId="10" xfId="0" applyFont="1" applyFill="1" applyBorder="1" applyAlignment="1">
      <alignment vertical="top"/>
    </xf>
    <xf numFmtId="172" fontId="0" fillId="41" borderId="10" xfId="0" applyNumberFormat="1" applyFill="1" applyBorder="1" applyAlignment="1">
      <alignment vertical="top"/>
    </xf>
    <xf numFmtId="0" fontId="5" fillId="41" borderId="10" xfId="0" applyFont="1" applyFill="1" applyBorder="1" applyAlignment="1" applyProtection="1">
      <alignment horizontal="justify" vertical="top"/>
      <protection/>
    </xf>
    <xf numFmtId="10" fontId="0" fillId="41" borderId="10" xfId="0" applyNumberFormat="1" applyFill="1" applyBorder="1" applyAlignment="1">
      <alignment vertical="top"/>
    </xf>
    <xf numFmtId="0" fontId="5" fillId="42" borderId="10" xfId="0" applyFont="1" applyFill="1" applyBorder="1" applyAlignment="1" applyProtection="1">
      <alignment vertical="top" wrapText="1"/>
      <protection/>
    </xf>
    <xf numFmtId="0" fontId="0" fillId="42" borderId="10" xfId="0" applyFont="1" applyFill="1" applyBorder="1" applyAlignment="1">
      <alignment vertical="top"/>
    </xf>
    <xf numFmtId="172" fontId="0" fillId="42" borderId="10" xfId="0" applyNumberFormat="1" applyFill="1" applyBorder="1" applyAlignment="1">
      <alignment vertical="top"/>
    </xf>
    <xf numFmtId="0" fontId="12" fillId="42" borderId="10" xfId="0" applyFont="1" applyFill="1" applyBorder="1" applyAlignment="1">
      <alignment vertical="top" wrapText="1"/>
    </xf>
    <xf numFmtId="0" fontId="12" fillId="42" borderId="10" xfId="0" applyFont="1" applyFill="1" applyBorder="1" applyAlignment="1">
      <alignment vertical="top"/>
    </xf>
    <xf numFmtId="0" fontId="71" fillId="43" borderId="10" xfId="0" applyFont="1" applyFill="1" applyBorder="1" applyAlignment="1">
      <alignment vertical="top" wrapText="1"/>
    </xf>
    <xf numFmtId="0" fontId="0" fillId="43" borderId="10" xfId="0" applyFill="1" applyBorder="1" applyAlignment="1">
      <alignment vertical="top"/>
    </xf>
    <xf numFmtId="0" fontId="71" fillId="43" borderId="10" xfId="0" applyFont="1" applyFill="1" applyBorder="1" applyAlignment="1">
      <alignment vertical="top"/>
    </xf>
    <xf numFmtId="0" fontId="5" fillId="43" borderId="10" xfId="0" applyFont="1" applyFill="1" applyBorder="1" applyAlignment="1" applyProtection="1">
      <alignment vertical="top" wrapText="1"/>
      <protection/>
    </xf>
    <xf numFmtId="0" fontId="5" fillId="43" borderId="10" xfId="0" applyFont="1" applyFill="1" applyBorder="1" applyAlignment="1" applyProtection="1">
      <alignment vertical="top" wrapText="1"/>
      <protection/>
    </xf>
    <xf numFmtId="0" fontId="5" fillId="38" borderId="10" xfId="0" applyFont="1" applyFill="1" applyBorder="1" applyAlignment="1" applyProtection="1">
      <alignment vertical="top" wrapText="1"/>
      <protection/>
    </xf>
    <xf numFmtId="0" fontId="0" fillId="38" borderId="10" xfId="0" applyFill="1" applyBorder="1" applyAlignment="1">
      <alignment vertical="top"/>
    </xf>
    <xf numFmtId="0" fontId="5" fillId="38" borderId="10" xfId="0" applyFont="1" applyFill="1" applyBorder="1" applyAlignment="1" applyProtection="1">
      <alignment horizontal="justify" vertical="top"/>
      <protection/>
    </xf>
    <xf numFmtId="0" fontId="5" fillId="38" borderId="10" xfId="0" applyFont="1" applyFill="1" applyBorder="1" applyAlignment="1" applyProtection="1">
      <alignment vertical="top" wrapText="1"/>
      <protection/>
    </xf>
    <xf numFmtId="0" fontId="5" fillId="4" borderId="10" xfId="0" applyFont="1" applyFill="1" applyBorder="1" applyAlignment="1" applyProtection="1">
      <alignment vertical="top" wrapText="1"/>
      <protection/>
    </xf>
    <xf numFmtId="0" fontId="0" fillId="4" borderId="10" xfId="0" applyFill="1" applyBorder="1" applyAlignment="1">
      <alignment vertical="top"/>
    </xf>
    <xf numFmtId="0" fontId="5" fillId="4" borderId="10" xfId="0" applyFont="1" applyFill="1" applyBorder="1" applyAlignment="1" applyProtection="1">
      <alignment horizontal="justify" vertical="top"/>
      <protection/>
    </xf>
    <xf numFmtId="0" fontId="5" fillId="4" borderId="10" xfId="0" applyFont="1" applyFill="1" applyBorder="1" applyAlignment="1" applyProtection="1">
      <alignment horizontal="left" vertical="top" wrapText="1"/>
      <protection/>
    </xf>
    <xf numFmtId="0" fontId="20" fillId="0" borderId="0" xfId="0" applyFont="1" applyAlignment="1">
      <alignment/>
    </xf>
    <xf numFmtId="0" fontId="20" fillId="0" borderId="0" xfId="0" applyFont="1" applyAlignment="1">
      <alignment horizontal="center"/>
    </xf>
    <xf numFmtId="0" fontId="21" fillId="0" borderId="0" xfId="0" applyFont="1" applyAlignment="1">
      <alignment vertical="top" wrapText="1"/>
    </xf>
    <xf numFmtId="0" fontId="22" fillId="0" borderId="0" xfId="0" applyFont="1" applyAlignment="1">
      <alignment horizontal="center"/>
    </xf>
    <xf numFmtId="0" fontId="22" fillId="0" borderId="13" xfId="0" applyFont="1" applyFill="1" applyBorder="1" applyAlignment="1">
      <alignment horizontal="center" vertical="center" wrapText="1"/>
    </xf>
    <xf numFmtId="0" fontId="22" fillId="0" borderId="12" xfId="0" applyFont="1" applyFill="1" applyBorder="1" applyAlignment="1">
      <alignment horizontal="center" vertical="center"/>
    </xf>
    <xf numFmtId="0" fontId="22" fillId="0" borderId="12" xfId="0" applyFont="1" applyFill="1" applyBorder="1" applyAlignment="1">
      <alignment horizontal="center" vertical="center" wrapText="1"/>
    </xf>
    <xf numFmtId="44" fontId="22" fillId="0" borderId="12" xfId="51" applyFont="1" applyFill="1" applyBorder="1" applyAlignment="1" applyProtection="1">
      <alignment horizontal="center" vertical="center" wrapText="1"/>
      <protection/>
    </xf>
    <xf numFmtId="0" fontId="22" fillId="0" borderId="13" xfId="0" applyFont="1" applyFill="1" applyBorder="1" applyAlignment="1">
      <alignment horizontal="center"/>
    </xf>
    <xf numFmtId="0" fontId="22" fillId="0" borderId="12" xfId="0" applyFont="1" applyFill="1" applyBorder="1" applyAlignment="1">
      <alignment horizontal="center"/>
    </xf>
    <xf numFmtId="0" fontId="20" fillId="0" borderId="12" xfId="0" applyFont="1" applyFill="1" applyBorder="1" applyAlignment="1">
      <alignment horizontal="center"/>
    </xf>
    <xf numFmtId="44" fontId="20" fillId="0" borderId="12" xfId="51" applyFont="1" applyFill="1" applyBorder="1" applyAlignment="1" applyProtection="1">
      <alignment horizontal="center"/>
      <protection/>
    </xf>
    <xf numFmtId="0" fontId="20" fillId="44" borderId="13" xfId="0" applyFont="1" applyFill="1" applyBorder="1" applyAlignment="1" applyProtection="1">
      <alignment wrapText="1"/>
      <protection locked="0"/>
    </xf>
    <xf numFmtId="0" fontId="20" fillId="44" borderId="12" xfId="0" applyFont="1" applyFill="1" applyBorder="1" applyAlignment="1" applyProtection="1">
      <alignment horizontal="center"/>
      <protection locked="0"/>
    </xf>
    <xf numFmtId="44" fontId="20" fillId="44" borderId="12" xfId="51" applyFont="1" applyFill="1" applyBorder="1" applyAlignment="1" applyProtection="1">
      <alignment/>
      <protection locked="0"/>
    </xf>
    <xf numFmtId="0" fontId="20" fillId="44" borderId="13" xfId="0" applyFont="1" applyFill="1" applyBorder="1" applyAlignment="1" applyProtection="1">
      <alignment/>
      <protection locked="0"/>
    </xf>
    <xf numFmtId="0" fontId="20" fillId="0" borderId="13" xfId="0" applyFont="1" applyFill="1" applyBorder="1" applyAlignment="1" applyProtection="1">
      <alignment horizontal="center"/>
      <protection locked="0"/>
    </xf>
    <xf numFmtId="0" fontId="20" fillId="0" borderId="12" xfId="0" applyFont="1" applyFill="1" applyBorder="1" applyAlignment="1" applyProtection="1">
      <alignment horizontal="center"/>
      <protection locked="0"/>
    </xf>
    <xf numFmtId="44" fontId="20" fillId="0" borderId="12" xfId="51" applyFont="1" applyFill="1" applyBorder="1" applyAlignment="1" applyProtection="1">
      <alignment horizontal="center"/>
      <protection locked="0"/>
    </xf>
    <xf numFmtId="0" fontId="20" fillId="44" borderId="13" xfId="0" applyFont="1" applyFill="1" applyBorder="1" applyAlignment="1" applyProtection="1">
      <alignment horizontal="justify"/>
      <protection locked="0"/>
    </xf>
    <xf numFmtId="0" fontId="20" fillId="36" borderId="13" xfId="0" applyFont="1" applyFill="1" applyBorder="1" applyAlignment="1" applyProtection="1">
      <alignment/>
      <protection locked="0"/>
    </xf>
    <xf numFmtId="0" fontId="20" fillId="36" borderId="12" xfId="0" applyFont="1" applyFill="1" applyBorder="1" applyAlignment="1" applyProtection="1">
      <alignment horizontal="center"/>
      <protection locked="0"/>
    </xf>
    <xf numFmtId="44" fontId="20" fillId="36" borderId="12" xfId="51" applyFont="1" applyFill="1" applyBorder="1" applyAlignment="1" applyProtection="1">
      <alignment/>
      <protection locked="0"/>
    </xf>
    <xf numFmtId="0" fontId="20" fillId="36" borderId="13" xfId="0" applyFont="1" applyFill="1" applyBorder="1" applyAlignment="1" applyProtection="1">
      <alignment wrapText="1"/>
      <protection locked="0"/>
    </xf>
    <xf numFmtId="0" fontId="20" fillId="44" borderId="13" xfId="0" applyFont="1" applyFill="1" applyBorder="1" applyAlignment="1">
      <alignment wrapText="1"/>
    </xf>
    <xf numFmtId="0" fontId="20" fillId="44" borderId="12" xfId="0" applyFont="1" applyFill="1" applyBorder="1" applyAlignment="1" applyProtection="1">
      <alignment horizontal="center" wrapText="1"/>
      <protection locked="0"/>
    </xf>
    <xf numFmtId="0" fontId="20" fillId="36" borderId="13" xfId="0" applyFont="1" applyFill="1" applyBorder="1" applyAlignment="1" applyProtection="1">
      <alignment horizontal="left" wrapText="1"/>
      <protection locked="0"/>
    </xf>
    <xf numFmtId="0" fontId="20" fillId="44" borderId="13" xfId="0" applyFont="1" applyFill="1" applyBorder="1" applyAlignment="1" applyProtection="1">
      <alignment horizontal="left"/>
      <protection locked="0"/>
    </xf>
    <xf numFmtId="0" fontId="20" fillId="36" borderId="13" xfId="0" applyFont="1" applyFill="1" applyBorder="1" applyAlignment="1">
      <alignment/>
    </xf>
    <xf numFmtId="0" fontId="20" fillId="36" borderId="12" xfId="0" applyFont="1" applyFill="1" applyBorder="1" applyAlignment="1">
      <alignment horizontal="center"/>
    </xf>
    <xf numFmtId="171" fontId="20" fillId="44" borderId="12" xfId="0" applyNumberFormat="1" applyFont="1" applyFill="1" applyBorder="1" applyAlignment="1" applyProtection="1">
      <alignment horizontal="center"/>
      <protection locked="0"/>
    </xf>
    <xf numFmtId="0" fontId="20" fillId="44" borderId="13" xfId="0" applyFont="1" applyFill="1" applyBorder="1" applyAlignment="1" applyProtection="1">
      <alignment horizontal="justify" wrapText="1"/>
      <protection locked="0"/>
    </xf>
    <xf numFmtId="0" fontId="20" fillId="44" borderId="13" xfId="0" applyFont="1" applyFill="1" applyBorder="1" applyAlignment="1" applyProtection="1">
      <alignment vertical="top" wrapText="1"/>
      <protection locked="0"/>
    </xf>
    <xf numFmtId="0" fontId="20" fillId="44" borderId="12" xfId="0" applyFont="1" applyFill="1" applyBorder="1" applyAlignment="1" applyProtection="1">
      <alignment horizontal="center" vertical="top"/>
      <protection locked="0"/>
    </xf>
    <xf numFmtId="44" fontId="20" fillId="44" borderId="12" xfId="51" applyFont="1" applyFill="1" applyBorder="1" applyAlignment="1" applyProtection="1">
      <alignment vertical="top"/>
      <protection locked="0"/>
    </xf>
    <xf numFmtId="0" fontId="20" fillId="36" borderId="13" xfId="0" applyFont="1" applyFill="1" applyBorder="1" applyAlignment="1" applyProtection="1">
      <alignment horizontal="justify"/>
      <protection locked="0"/>
    </xf>
    <xf numFmtId="0" fontId="24" fillId="44" borderId="12" xfId="0" applyFont="1" applyFill="1" applyBorder="1" applyAlignment="1" applyProtection="1">
      <alignment horizontal="center"/>
      <protection locked="0"/>
    </xf>
    <xf numFmtId="0" fontId="20" fillId="44" borderId="13" xfId="0" applyFont="1" applyFill="1" applyBorder="1" applyAlignment="1" applyProtection="1">
      <alignment horizontal="left" wrapText="1"/>
      <protection locked="0"/>
    </xf>
    <xf numFmtId="0" fontId="20" fillId="36" borderId="13" xfId="0" applyFont="1" applyFill="1" applyBorder="1" applyAlignment="1" applyProtection="1">
      <alignment horizontal="justify" wrapText="1"/>
      <protection locked="0"/>
    </xf>
    <xf numFmtId="0" fontId="20" fillId="36" borderId="12" xfId="0" applyFont="1" applyFill="1" applyBorder="1" applyAlignment="1" applyProtection="1">
      <alignment horizontal="center" wrapText="1"/>
      <protection locked="0"/>
    </xf>
    <xf numFmtId="0" fontId="22" fillId="0" borderId="0" xfId="0" applyFont="1" applyBorder="1" applyAlignment="1">
      <alignment horizontal="center" vertical="top" wrapText="1"/>
    </xf>
    <xf numFmtId="0" fontId="20" fillId="0" borderId="0" xfId="0" applyFont="1" applyBorder="1" applyAlignment="1">
      <alignment horizontal="justify" vertical="top" wrapText="1"/>
    </xf>
    <xf numFmtId="0" fontId="20" fillId="0" borderId="0" xfId="0" applyFont="1" applyBorder="1" applyAlignment="1">
      <alignment horizontal="center" vertical="top" wrapText="1"/>
    </xf>
    <xf numFmtId="0" fontId="20" fillId="44" borderId="12" xfId="0" applyFont="1" applyFill="1" applyBorder="1" applyAlignment="1">
      <alignment horizontal="justify" vertical="top" wrapText="1"/>
    </xf>
    <xf numFmtId="0" fontId="20" fillId="0" borderId="0" xfId="0" applyFont="1" applyFill="1" applyBorder="1" applyAlignment="1">
      <alignment horizontal="justify" vertical="top" wrapText="1"/>
    </xf>
    <xf numFmtId="8" fontId="20" fillId="0" borderId="0" xfId="0" applyNumberFormat="1" applyFont="1" applyFill="1" applyBorder="1" applyAlignment="1">
      <alignment horizontal="justify" vertical="top" wrapText="1"/>
    </xf>
    <xf numFmtId="10" fontId="20" fillId="44" borderId="12" xfId="0" applyNumberFormat="1" applyFont="1" applyFill="1" applyBorder="1" applyAlignment="1">
      <alignment horizontal="justify" vertical="top" wrapText="1"/>
    </xf>
    <xf numFmtId="0" fontId="74" fillId="0" borderId="0" xfId="0" applyFont="1" applyAlignment="1">
      <alignment/>
    </xf>
    <xf numFmtId="0" fontId="19" fillId="0" borderId="10" xfId="0" applyFont="1" applyBorder="1" applyAlignment="1">
      <alignment horizontal="right"/>
    </xf>
    <xf numFmtId="0" fontId="74" fillId="0" borderId="10" xfId="0" applyFont="1" applyBorder="1" applyAlignment="1">
      <alignment/>
    </xf>
    <xf numFmtId="0" fontId="22" fillId="0" borderId="10" xfId="0" applyFont="1" applyBorder="1" applyAlignment="1" applyProtection="1">
      <alignment vertical="top"/>
      <protection/>
    </xf>
    <xf numFmtId="0" fontId="22" fillId="0" borderId="10" xfId="0" applyFont="1" applyFill="1" applyBorder="1" applyAlignment="1" applyProtection="1">
      <alignment horizontal="left" vertical="top" wrapText="1"/>
      <protection/>
    </xf>
    <xf numFmtId="0" fontId="22" fillId="33" borderId="10" xfId="0" applyFont="1" applyFill="1" applyBorder="1" applyAlignment="1" applyProtection="1">
      <alignment horizontal="center" vertical="top"/>
      <protection/>
    </xf>
    <xf numFmtId="4" fontId="22" fillId="33" borderId="10" xfId="0" applyNumberFormat="1" applyFont="1" applyFill="1" applyBorder="1" applyAlignment="1" applyProtection="1">
      <alignment horizontal="center" vertical="top" wrapText="1"/>
      <protection/>
    </xf>
    <xf numFmtId="0" fontId="20" fillId="0" borderId="10" xfId="0" applyFont="1" applyBorder="1" applyAlignment="1" applyProtection="1">
      <alignment vertical="top" wrapText="1"/>
      <protection/>
    </xf>
    <xf numFmtId="0" fontId="20" fillId="45" borderId="10" xfId="0" applyFont="1" applyFill="1" applyBorder="1" applyAlignment="1" applyProtection="1">
      <alignment vertical="top" wrapText="1"/>
      <protection/>
    </xf>
    <xf numFmtId="0" fontId="74" fillId="45" borderId="10" xfId="0" applyFont="1" applyFill="1" applyBorder="1" applyAlignment="1">
      <alignment vertical="top"/>
    </xf>
    <xf numFmtId="0" fontId="20" fillId="0" borderId="10" xfId="0" applyFont="1" applyBorder="1" applyAlignment="1" applyProtection="1">
      <alignment horizontal="justify" vertical="top"/>
      <protection/>
    </xf>
    <xf numFmtId="0" fontId="20" fillId="45" borderId="10" xfId="0" applyFont="1" applyFill="1" applyBorder="1" applyAlignment="1" applyProtection="1">
      <alignment horizontal="justify" vertical="top"/>
      <protection/>
    </xf>
    <xf numFmtId="0" fontId="20" fillId="42" borderId="10" xfId="0" applyFont="1" applyFill="1" applyBorder="1" applyAlignment="1" applyProtection="1">
      <alignment vertical="top" wrapText="1"/>
      <protection/>
    </xf>
    <xf numFmtId="0" fontId="74" fillId="42" borderId="10" xfId="0" applyFont="1" applyFill="1" applyBorder="1" applyAlignment="1">
      <alignment vertical="top"/>
    </xf>
    <xf numFmtId="0" fontId="20" fillId="0" borderId="10" xfId="0" applyFont="1" applyFill="1" applyBorder="1" applyAlignment="1" applyProtection="1">
      <alignment vertical="top" wrapText="1"/>
      <protection/>
    </xf>
    <xf numFmtId="0" fontId="74" fillId="0" borderId="10" xfId="0" applyFont="1" applyBorder="1" applyAlignment="1">
      <alignment vertical="top"/>
    </xf>
    <xf numFmtId="0" fontId="20" fillId="0" borderId="10" xfId="0" applyFont="1" applyFill="1" applyBorder="1" applyAlignment="1" applyProtection="1">
      <alignment horizontal="right" vertical="top" wrapText="1"/>
      <protection/>
    </xf>
    <xf numFmtId="0" fontId="74" fillId="0" borderId="10" xfId="0" applyFont="1" applyFill="1" applyBorder="1" applyAlignment="1">
      <alignment vertical="top"/>
    </xf>
    <xf numFmtId="0" fontId="22" fillId="0" borderId="10" xfId="0" applyFont="1" applyFill="1" applyBorder="1" applyAlignment="1" applyProtection="1">
      <alignment horizontal="justify" vertical="top" wrapText="1"/>
      <protection/>
    </xf>
    <xf numFmtId="0" fontId="20" fillId="0" borderId="10" xfId="0" applyFont="1" applyBorder="1" applyAlignment="1" applyProtection="1">
      <alignment vertical="top"/>
      <protection/>
    </xf>
    <xf numFmtId="0" fontId="20" fillId="0" borderId="10" xfId="0" applyFont="1" applyFill="1" applyBorder="1" applyAlignment="1" applyProtection="1">
      <alignment horizontal="left" vertical="top" wrapText="1"/>
      <protection/>
    </xf>
    <xf numFmtId="0" fontId="20" fillId="0" borderId="10" xfId="0" applyFont="1" applyBorder="1" applyAlignment="1">
      <alignment horizontal="right" vertical="top" wrapText="1"/>
    </xf>
    <xf numFmtId="0" fontId="25" fillId="0" borderId="10" xfId="0" applyFont="1" applyBorder="1" applyAlignment="1">
      <alignment vertical="top"/>
    </xf>
    <xf numFmtId="0" fontId="26" fillId="0" borderId="10" xfId="0" applyFont="1" applyBorder="1" applyAlignment="1">
      <alignment vertical="top" wrapText="1"/>
    </xf>
    <xf numFmtId="0" fontId="26" fillId="42" borderId="10" xfId="0" applyFont="1" applyFill="1" applyBorder="1" applyAlignment="1">
      <alignment vertical="top" wrapText="1"/>
    </xf>
    <xf numFmtId="0" fontId="26" fillId="0" borderId="10" xfId="0" applyFont="1" applyBorder="1" applyAlignment="1">
      <alignment vertical="top"/>
    </xf>
    <xf numFmtId="0" fontId="26" fillId="42" borderId="10" xfId="0" applyFont="1" applyFill="1" applyBorder="1" applyAlignment="1">
      <alignment vertical="top"/>
    </xf>
    <xf numFmtId="0" fontId="20" fillId="0" borderId="10" xfId="0" applyFont="1" applyFill="1" applyBorder="1" applyAlignment="1">
      <alignment horizontal="right" vertical="top" wrapText="1"/>
    </xf>
    <xf numFmtId="0" fontId="27" fillId="0" borderId="10" xfId="0" applyFont="1" applyBorder="1" applyAlignment="1">
      <alignment horizontal="justify" vertical="top" wrapText="1"/>
    </xf>
    <xf numFmtId="8" fontId="74" fillId="0" borderId="10" xfId="0" applyNumberFormat="1" applyFont="1" applyBorder="1" applyAlignment="1">
      <alignment/>
    </xf>
    <xf numFmtId="0" fontId="5" fillId="46" borderId="10" xfId="0" applyFont="1" applyFill="1" applyBorder="1" applyAlignment="1">
      <alignment wrapText="1"/>
    </xf>
    <xf numFmtId="0" fontId="5" fillId="46" borderId="11" xfId="0" applyFont="1" applyFill="1" applyBorder="1" applyAlignment="1" applyProtection="1">
      <alignment wrapText="1"/>
      <protection locked="0"/>
    </xf>
    <xf numFmtId="0" fontId="5" fillId="46" borderId="10" xfId="0" applyFont="1" applyFill="1" applyBorder="1" applyAlignment="1" applyProtection="1">
      <alignment horizontal="center"/>
      <protection locked="0"/>
    </xf>
    <xf numFmtId="44" fontId="5" fillId="46" borderId="10" xfId="51" applyFont="1" applyFill="1" applyBorder="1" applyAlignment="1" applyProtection="1">
      <alignment/>
      <protection locked="0"/>
    </xf>
    <xf numFmtId="0" fontId="5" fillId="46" borderId="10" xfId="0" applyFont="1" applyFill="1" applyBorder="1" applyAlignment="1">
      <alignment horizontal="right" wrapText="1"/>
    </xf>
    <xf numFmtId="0" fontId="5" fillId="46" borderId="10" xfId="0" applyFont="1" applyFill="1" applyBorder="1" applyAlignment="1">
      <alignment horizontal="right"/>
    </xf>
    <xf numFmtId="44" fontId="22" fillId="36" borderId="12" xfId="51" applyFont="1" applyFill="1" applyBorder="1" applyAlignment="1" applyProtection="1">
      <alignment/>
      <protection locked="0"/>
    </xf>
    <xf numFmtId="0" fontId="5" fillId="46" borderId="11" xfId="0" applyFont="1" applyFill="1" applyBorder="1" applyAlignment="1" applyProtection="1">
      <alignment horizontal="left"/>
      <protection locked="0"/>
    </xf>
    <xf numFmtId="0" fontId="5" fillId="35" borderId="0" xfId="0" applyFont="1" applyFill="1" applyBorder="1" applyAlignment="1" applyProtection="1">
      <alignment wrapText="1"/>
      <protection locked="0"/>
    </xf>
    <xf numFmtId="44" fontId="22" fillId="36" borderId="13" xfId="51" applyFont="1" applyFill="1" applyBorder="1" applyAlignment="1" applyProtection="1">
      <alignment/>
      <protection locked="0"/>
    </xf>
    <xf numFmtId="0" fontId="5" fillId="46" borderId="10" xfId="0" applyFont="1" applyFill="1" applyBorder="1" applyAlignment="1">
      <alignment/>
    </xf>
    <xf numFmtId="0" fontId="0" fillId="0" borderId="0" xfId="0" applyAlignment="1">
      <alignment/>
    </xf>
    <xf numFmtId="0" fontId="5" fillId="0" borderId="16" xfId="0" applyFont="1" applyFill="1" applyBorder="1" applyAlignment="1">
      <alignment horizontal="left"/>
    </xf>
    <xf numFmtId="0" fontId="5" fillId="0" borderId="17" xfId="0" applyFont="1" applyFill="1" applyBorder="1" applyAlignment="1">
      <alignment/>
    </xf>
    <xf numFmtId="0" fontId="5" fillId="0" borderId="16" xfId="0" applyFont="1" applyFill="1" applyBorder="1" applyAlignment="1">
      <alignment horizontal="left" wrapText="1"/>
    </xf>
    <xf numFmtId="0" fontId="5" fillId="0" borderId="18" xfId="0" applyFont="1" applyFill="1" applyBorder="1" applyAlignment="1">
      <alignment horizontal="left"/>
    </xf>
    <xf numFmtId="0" fontId="5" fillId="0" borderId="19" xfId="0" applyFont="1" applyFill="1" applyBorder="1" applyAlignment="1">
      <alignment/>
    </xf>
    <xf numFmtId="0" fontId="67" fillId="0" borderId="20" xfId="0" applyFont="1" applyFill="1" applyBorder="1" applyAlignment="1">
      <alignment horizontal="center" vertical="top" wrapText="1"/>
    </xf>
    <xf numFmtId="0" fontId="67" fillId="0" borderId="11" xfId="0" applyFont="1" applyFill="1" applyBorder="1" applyAlignment="1">
      <alignment horizontal="center" vertical="top" wrapText="1"/>
    </xf>
    <xf numFmtId="0" fontId="67" fillId="0" borderId="20" xfId="0" applyFont="1" applyFill="1" applyBorder="1" applyAlignment="1">
      <alignment horizontal="center"/>
    </xf>
    <xf numFmtId="0" fontId="67" fillId="0" borderId="11" xfId="0" applyFont="1" applyFill="1" applyBorder="1" applyAlignment="1">
      <alignment horizontal="center"/>
    </xf>
    <xf numFmtId="0" fontId="0" fillId="0" borderId="21" xfId="0" applyBorder="1" applyAlignment="1">
      <alignment horizontal="left"/>
    </xf>
    <xf numFmtId="0" fontId="0" fillId="0" borderId="22" xfId="0" applyBorder="1" applyAlignment="1">
      <alignment horizontal="left"/>
    </xf>
    <xf numFmtId="0" fontId="4" fillId="41" borderId="12" xfId="0" applyFont="1" applyFill="1" applyBorder="1" applyAlignment="1">
      <alignment horizontal="center"/>
    </xf>
    <xf numFmtId="0" fontId="4" fillId="7" borderId="10" xfId="0" applyFont="1" applyFill="1" applyBorder="1" applyAlignment="1">
      <alignment horizontal="center"/>
    </xf>
    <xf numFmtId="0" fontId="15" fillId="7" borderId="10" xfId="66" applyFill="1" applyBorder="1" applyAlignment="1" applyProtection="1">
      <alignment horizontal="center"/>
      <protection/>
    </xf>
    <xf numFmtId="0" fontId="60" fillId="41" borderId="12" xfId="62" applyFill="1" applyBorder="1" applyAlignment="1" applyProtection="1">
      <alignment horizontal="center"/>
      <protection/>
    </xf>
    <xf numFmtId="0" fontId="67" fillId="46" borderId="10" xfId="0" applyFont="1" applyFill="1" applyBorder="1" applyAlignment="1">
      <alignment horizontal="center" vertical="top" wrapText="1"/>
    </xf>
    <xf numFmtId="0" fontId="67" fillId="46" borderId="10" xfId="0" applyFont="1" applyFill="1" applyBorder="1" applyAlignment="1">
      <alignment horizontal="center"/>
    </xf>
    <xf numFmtId="0" fontId="19" fillId="45" borderId="12" xfId="0" applyFont="1" applyFill="1" applyBorder="1" applyAlignment="1">
      <alignment horizontal="center"/>
    </xf>
    <xf numFmtId="0" fontId="60" fillId="38" borderId="10" xfId="62" applyFill="1" applyBorder="1" applyAlignment="1" applyProtection="1">
      <alignment horizontal="center"/>
      <protection/>
    </xf>
    <xf numFmtId="0" fontId="70" fillId="38" borderId="10" xfId="0" applyFont="1" applyFill="1" applyBorder="1" applyAlignment="1">
      <alignment horizontal="center"/>
    </xf>
    <xf numFmtId="0" fontId="70" fillId="4" borderId="10" xfId="0" applyFont="1" applyFill="1" applyBorder="1" applyAlignment="1">
      <alignment horizontal="center"/>
    </xf>
    <xf numFmtId="0" fontId="75" fillId="0" borderId="23" xfId="0" applyFont="1" applyBorder="1" applyAlignment="1">
      <alignment horizontal="center"/>
    </xf>
    <xf numFmtId="0" fontId="75" fillId="0" borderId="0" xfId="0" applyFont="1" applyAlignment="1">
      <alignment horizontal="center"/>
    </xf>
    <xf numFmtId="0" fontId="60" fillId="4" borderId="10" xfId="62" applyFill="1" applyBorder="1" applyAlignment="1" applyProtection="1">
      <alignment horizontal="center"/>
      <protection/>
    </xf>
    <xf numFmtId="0" fontId="4" fillId="41" borderId="10" xfId="0" applyFont="1" applyFill="1" applyBorder="1" applyAlignment="1">
      <alignment horizontal="center"/>
    </xf>
    <xf numFmtId="0" fontId="19" fillId="45" borderId="10" xfId="0" applyFont="1" applyFill="1" applyBorder="1" applyAlignment="1">
      <alignment horizontal="center"/>
    </xf>
    <xf numFmtId="0" fontId="15" fillId="38" borderId="10" xfId="66" applyFill="1" applyBorder="1" applyAlignment="1" applyProtection="1">
      <alignment horizontal="center"/>
      <protection/>
    </xf>
    <xf numFmtId="0" fontId="0" fillId="46" borderId="10" xfId="0" applyFill="1" applyBorder="1" applyAlignment="1">
      <alignment horizontal="center"/>
    </xf>
    <xf numFmtId="0" fontId="76" fillId="0" borderId="24" xfId="0" applyFont="1" applyBorder="1" applyAlignment="1">
      <alignment horizontal="center"/>
    </xf>
    <xf numFmtId="0" fontId="77" fillId="0" borderId="24" xfId="0" applyFont="1" applyBorder="1" applyAlignment="1">
      <alignment horizontal="center"/>
    </xf>
    <xf numFmtId="0" fontId="60" fillId="41" borderId="10" xfId="62" applyFill="1" applyBorder="1" applyAlignment="1" applyProtection="1">
      <alignment horizontal="center"/>
      <protection/>
    </xf>
    <xf numFmtId="0" fontId="67" fillId="0" borderId="0" xfId="0" applyFont="1" applyFill="1" applyBorder="1" applyAlignment="1">
      <alignment horizontal="center"/>
    </xf>
    <xf numFmtId="0" fontId="0" fillId="0" borderId="25" xfId="0" applyBorder="1" applyAlignment="1">
      <alignment horizontal="left"/>
    </xf>
    <xf numFmtId="0" fontId="0" fillId="0" borderId="26" xfId="0" applyBorder="1" applyAlignment="1">
      <alignment horizontal="left"/>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3" xfId="46"/>
    <cellStyle name="Comma 14" xfId="47"/>
    <cellStyle name="Comma 15" xfId="48"/>
    <cellStyle name="Comma 5" xfId="49"/>
    <cellStyle name="Comma 6" xfId="50"/>
    <cellStyle name="Currency" xfId="51"/>
    <cellStyle name="Currency [0]" xfId="52"/>
    <cellStyle name="Currency 13" xfId="53"/>
    <cellStyle name="Currency 2"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4" xfId="65"/>
    <cellStyle name="Hyperlink 5" xfId="66"/>
    <cellStyle name="Input" xfId="67"/>
    <cellStyle name="Linked Cell" xfId="68"/>
    <cellStyle name="Neutral" xfId="69"/>
    <cellStyle name="Normal 10" xfId="70"/>
    <cellStyle name="Normal 11" xfId="71"/>
    <cellStyle name="Normal 12" xfId="72"/>
    <cellStyle name="Normal 13" xfId="73"/>
    <cellStyle name="Normal 14" xfId="74"/>
    <cellStyle name="Normal 15" xfId="75"/>
    <cellStyle name="Normal 16" xfId="76"/>
    <cellStyle name="Normal 17" xfId="77"/>
    <cellStyle name="Normal 19" xfId="78"/>
    <cellStyle name="Normal 2" xfId="79"/>
    <cellStyle name="Normal 2 2" xfId="80"/>
    <cellStyle name="Normal 2 3" xfId="81"/>
    <cellStyle name="Normal 2 4" xfId="82"/>
    <cellStyle name="Normal 20" xfId="83"/>
    <cellStyle name="Normal 3" xfId="84"/>
    <cellStyle name="Normal 4 2 2 2" xfId="85"/>
    <cellStyle name="Normal 4 9" xfId="86"/>
    <cellStyle name="Normal 5" xfId="87"/>
    <cellStyle name="Normal 6" xfId="88"/>
    <cellStyle name="Normal 7" xfId="89"/>
    <cellStyle name="Normal 8" xfId="90"/>
    <cellStyle name="Note" xfId="91"/>
    <cellStyle name="Output" xfId="92"/>
    <cellStyle name="Percent" xfId="93"/>
    <cellStyle name="Percent 10" xfId="94"/>
    <cellStyle name="Percent 11" xfId="95"/>
    <cellStyle name="Percent 12" xfId="96"/>
    <cellStyle name="Percent 13" xfId="97"/>
    <cellStyle name="Percent 14" xfId="98"/>
    <cellStyle name="Percent 15" xfId="99"/>
    <cellStyle name="Percent 17" xfId="100"/>
    <cellStyle name="Percent 8" xfId="101"/>
    <cellStyle name="Title" xfId="102"/>
    <cellStyle name="Total" xfId="103"/>
    <cellStyle name="Warning Text"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ay.weston@lawmensupply.com" TargetMode="External" /><Relationship Id="rId2" Type="http://schemas.openxmlformats.org/officeDocument/2006/relationships/hyperlink" Target="mailto:tom.caruso@atlantictactical.com" TargetMode="External" /><Relationship Id="rId3" Type="http://schemas.openxmlformats.org/officeDocument/2006/relationships/hyperlink" Target="mailto:Gpetronis@policeammo.com" TargetMode="External" /><Relationship Id="rId4" Type="http://schemas.openxmlformats.org/officeDocument/2006/relationships/hyperlink" Target="mailto:info@cwammunition.com" TargetMode="External" /><Relationship Id="rId5" Type="http://schemas.openxmlformats.org/officeDocument/2006/relationships/hyperlink" Target="mailto:lesales@firinglineinc.com" TargetMode="External" /><Relationship Id="rId6" Type="http://schemas.openxmlformats.org/officeDocument/2006/relationships/comments" Target="../comments2.xm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tom.caruso@atlantictactical.com" TargetMode="External" /><Relationship Id="rId2" Type="http://schemas.openxmlformats.org/officeDocument/2006/relationships/hyperlink" Target="mailto:Gpetronis@policeammo.com" TargetMode="External" /><Relationship Id="rId3" Type="http://schemas.openxmlformats.org/officeDocument/2006/relationships/hyperlink" Target="mailto:jay.weston@lawmensupply.com" TargetMode="External" /><Relationship Id="rId4" Type="http://schemas.openxmlformats.org/officeDocument/2006/relationships/hyperlink" Target="mailto:LESALES@FIRINGLINEINC.COM" TargetMode="Externa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21"/>
  <sheetViews>
    <sheetView tabSelected="1" zoomScalePageLayoutView="0" workbookViewId="0" topLeftCell="A1">
      <selection activeCell="F17" sqref="F17"/>
    </sheetView>
  </sheetViews>
  <sheetFormatPr defaultColWidth="9.140625" defaultRowHeight="15"/>
  <cols>
    <col min="1" max="1" width="12.8515625" style="0" bestFit="1" customWidth="1"/>
    <col min="2" max="2" width="62.57421875" style="361" bestFit="1" customWidth="1"/>
  </cols>
  <sheetData>
    <row r="1" spans="1:2" ht="15" customHeight="1">
      <c r="A1" s="367" t="s">
        <v>445</v>
      </c>
      <c r="B1" s="368"/>
    </row>
    <row r="2" spans="1:2" ht="15">
      <c r="A2" s="369" t="s">
        <v>446</v>
      </c>
      <c r="B2" s="370"/>
    </row>
    <row r="3" spans="1:2" ht="15">
      <c r="A3" s="369" t="s">
        <v>473</v>
      </c>
      <c r="B3" s="370"/>
    </row>
    <row r="4" spans="1:2" s="90" customFormat="1" ht="15">
      <c r="A4" s="393"/>
      <c r="B4" s="393"/>
    </row>
    <row r="5" spans="1:2" s="90" customFormat="1" ht="15.75" thickBot="1">
      <c r="A5" s="393"/>
      <c r="B5" s="393"/>
    </row>
    <row r="6" spans="1:2" s="90" customFormat="1" ht="16.5" thickBot="1" thickTop="1">
      <c r="A6" s="394" t="s">
        <v>474</v>
      </c>
      <c r="B6" s="395"/>
    </row>
    <row r="7" ht="16.5" thickBot="1" thickTop="1"/>
    <row r="8" spans="1:2" s="90" customFormat="1" ht="15.75" thickTop="1">
      <c r="A8" s="371" t="s">
        <v>475</v>
      </c>
      <c r="B8" s="372"/>
    </row>
    <row r="9" spans="1:2" s="90" customFormat="1" ht="15">
      <c r="A9" s="362" t="s">
        <v>472</v>
      </c>
      <c r="B9" s="363" t="s">
        <v>18</v>
      </c>
    </row>
    <row r="10" spans="1:2" ht="15">
      <c r="A10" s="362" t="s">
        <v>450</v>
      </c>
      <c r="B10" s="363" t="s">
        <v>451</v>
      </c>
    </row>
    <row r="11" spans="1:2" ht="15">
      <c r="A11" s="362" t="s">
        <v>464</v>
      </c>
      <c r="B11" s="363" t="s">
        <v>465</v>
      </c>
    </row>
    <row r="12" spans="1:2" ht="15">
      <c r="A12" s="364" t="s">
        <v>453</v>
      </c>
      <c r="B12" s="363" t="s">
        <v>454</v>
      </c>
    </row>
    <row r="13" spans="1:2" ht="15">
      <c r="A13" s="362" t="s">
        <v>461</v>
      </c>
      <c r="B13" s="363" t="s">
        <v>462</v>
      </c>
    </row>
    <row r="14" spans="1:2" ht="15">
      <c r="A14" s="362">
        <v>62</v>
      </c>
      <c r="B14" s="363" t="s">
        <v>101</v>
      </c>
    </row>
    <row r="15" spans="1:2" ht="15">
      <c r="A15" s="362" t="s">
        <v>458</v>
      </c>
      <c r="B15" s="363" t="s">
        <v>459</v>
      </c>
    </row>
    <row r="16" spans="1:2" ht="15">
      <c r="A16" s="362" t="s">
        <v>466</v>
      </c>
      <c r="B16" s="363" t="s">
        <v>467</v>
      </c>
    </row>
    <row r="17" spans="1:2" ht="15.75" thickBot="1">
      <c r="A17" s="365" t="s">
        <v>470</v>
      </c>
      <c r="B17" s="366" t="s">
        <v>471</v>
      </c>
    </row>
    <row r="18" ht="15.75" thickTop="1"/>
    <row r="21" ht="15">
      <c r="B21"/>
    </row>
  </sheetData>
  <sheetProtection/>
  <mergeCells count="5">
    <mergeCell ref="A1:B1"/>
    <mergeCell ref="A2:B2"/>
    <mergeCell ref="A3:B3"/>
    <mergeCell ref="A8:B8"/>
    <mergeCell ref="A6:B6"/>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I250"/>
  <sheetViews>
    <sheetView zoomScale="80" zoomScaleNormal="80" workbookViewId="0" topLeftCell="A1">
      <selection activeCell="A3" sqref="A3:B3"/>
    </sheetView>
  </sheetViews>
  <sheetFormatPr defaultColWidth="9.140625" defaultRowHeight="15"/>
  <cols>
    <col min="1" max="1" width="6.28125" style="0" bestFit="1" customWidth="1"/>
    <col min="2" max="2" width="124.8515625" style="0" bestFit="1" customWidth="1"/>
    <col min="3" max="3" width="15.421875" style="0" customWidth="1"/>
    <col min="4" max="4" width="18.00390625" style="0" bestFit="1" customWidth="1"/>
    <col min="5" max="5" width="20.00390625" style="0" bestFit="1" customWidth="1"/>
    <col min="6" max="6" width="15.140625" style="0" bestFit="1" customWidth="1"/>
    <col min="7" max="7" width="10.7109375" style="0" bestFit="1" customWidth="1"/>
    <col min="8" max="8" width="16.57421875" style="0" bestFit="1" customWidth="1"/>
    <col min="9" max="9" width="17.00390625" style="0" bestFit="1" customWidth="1"/>
    <col min="10" max="10" width="30.00390625" style="0" bestFit="1" customWidth="1"/>
    <col min="11" max="11" width="18.00390625" style="0" bestFit="1" customWidth="1"/>
    <col min="12" max="12" width="24.140625" style="0" bestFit="1" customWidth="1"/>
    <col min="13" max="13" width="10.28125" style="0" bestFit="1" customWidth="1"/>
    <col min="14" max="14" width="17.00390625" style="0" bestFit="1" customWidth="1"/>
    <col min="15" max="15" width="14.421875" style="320" bestFit="1" customWidth="1"/>
    <col min="16" max="16" width="18.00390625" style="320" bestFit="1" customWidth="1"/>
    <col min="17" max="17" width="20.00390625" style="320" bestFit="1" customWidth="1"/>
    <col min="18" max="18" width="10.28125" style="320" bestFit="1" customWidth="1"/>
    <col min="19" max="19" width="17.00390625" style="320" bestFit="1" customWidth="1"/>
    <col min="20" max="20" width="23.57421875" style="0" bestFit="1" customWidth="1"/>
    <col min="21" max="21" width="18.00390625" style="0" bestFit="1" customWidth="1"/>
    <col min="22" max="22" width="20.00390625" style="0" bestFit="1" customWidth="1"/>
    <col min="23" max="23" width="13.7109375" style="0" bestFit="1" customWidth="1"/>
    <col min="24" max="25" width="10.7109375" style="0" bestFit="1" customWidth="1"/>
    <col min="26" max="26" width="17.00390625" style="0" bestFit="1" customWidth="1"/>
    <col min="27" max="27" width="23.57421875" style="0" bestFit="1" customWidth="1"/>
    <col min="28" max="28" width="18.00390625" style="0" bestFit="1" customWidth="1"/>
    <col min="29" max="29" width="20.00390625" style="0" bestFit="1" customWidth="1"/>
    <col min="30" max="30" width="19.57421875" style="0" bestFit="1" customWidth="1"/>
    <col min="31" max="31" width="17.00390625" style="0" bestFit="1" customWidth="1"/>
    <col min="32" max="32" width="16.7109375" style="149" customWidth="1"/>
    <col min="33" max="33" width="13.7109375" style="160" customWidth="1"/>
    <col min="34" max="34" width="84.140625" style="2" bestFit="1" customWidth="1"/>
    <col min="35" max="35" width="80.140625" style="2" bestFit="1" customWidth="1"/>
  </cols>
  <sheetData>
    <row r="1" spans="1:2" ht="15">
      <c r="A1" s="377" t="s">
        <v>445</v>
      </c>
      <c r="B1" s="377"/>
    </row>
    <row r="2" spans="1:2" ht="15">
      <c r="A2" s="378" t="s">
        <v>446</v>
      </c>
      <c r="B2" s="378"/>
    </row>
    <row r="3" spans="1:2" ht="15">
      <c r="A3" s="378" t="s">
        <v>452</v>
      </c>
      <c r="B3" s="378"/>
    </row>
    <row r="4" spans="1:2" ht="15.75">
      <c r="A4" s="6"/>
      <c r="B4" s="4"/>
    </row>
    <row r="5" spans="1:31" ht="15.75">
      <c r="A5" s="6"/>
      <c r="B5" s="7" t="s">
        <v>12</v>
      </c>
      <c r="C5" s="373" t="s">
        <v>3</v>
      </c>
      <c r="D5" s="373"/>
      <c r="E5" s="46"/>
      <c r="F5" s="59"/>
      <c r="G5" s="80"/>
      <c r="H5" s="80"/>
      <c r="I5" s="59"/>
      <c r="J5" s="374" t="s">
        <v>328</v>
      </c>
      <c r="K5" s="374"/>
      <c r="L5" s="90"/>
      <c r="M5" s="90"/>
      <c r="N5" s="90"/>
      <c r="O5" s="379" t="s">
        <v>180</v>
      </c>
      <c r="P5" s="379"/>
      <c r="S5" s="274"/>
      <c r="T5" s="382" t="s">
        <v>269</v>
      </c>
      <c r="U5" s="382"/>
      <c r="V5" s="46"/>
      <c r="W5" s="59"/>
      <c r="X5" s="59"/>
      <c r="Y5" s="59"/>
      <c r="Z5" s="59"/>
      <c r="AA5" s="381" t="s">
        <v>164</v>
      </c>
      <c r="AB5" s="381"/>
      <c r="AC5" s="46"/>
      <c r="AD5" s="59"/>
      <c r="AE5" s="59"/>
    </row>
    <row r="6" spans="1:31" ht="15.75">
      <c r="A6" s="6"/>
      <c r="B6" s="7" t="s">
        <v>13</v>
      </c>
      <c r="C6" s="373" t="s">
        <v>195</v>
      </c>
      <c r="D6" s="373"/>
      <c r="E6" s="46"/>
      <c r="F6" s="59"/>
      <c r="G6" s="80"/>
      <c r="H6" s="80"/>
      <c r="I6" s="59"/>
      <c r="J6" s="374" t="s">
        <v>10</v>
      </c>
      <c r="K6" s="374"/>
      <c r="L6" s="90"/>
      <c r="M6" s="90"/>
      <c r="N6" s="90"/>
      <c r="O6" s="379" t="s">
        <v>181</v>
      </c>
      <c r="P6" s="379"/>
      <c r="Q6" s="273"/>
      <c r="R6" s="274"/>
      <c r="S6" s="274"/>
      <c r="T6" s="382" t="s">
        <v>270</v>
      </c>
      <c r="U6" s="382"/>
      <c r="V6" s="46"/>
      <c r="W6" s="59"/>
      <c r="X6" s="59"/>
      <c r="Y6" s="59"/>
      <c r="Z6" s="59"/>
      <c r="AA6" s="381" t="s">
        <v>165</v>
      </c>
      <c r="AB6" s="381"/>
      <c r="AC6" s="46"/>
      <c r="AD6" s="59"/>
      <c r="AE6" s="59"/>
    </row>
    <row r="7" spans="1:31" ht="15.75">
      <c r="A7" s="6"/>
      <c r="B7" s="7" t="s">
        <v>14</v>
      </c>
      <c r="C7" s="373" t="s">
        <v>196</v>
      </c>
      <c r="D7" s="373"/>
      <c r="E7" s="46"/>
      <c r="F7" s="59"/>
      <c r="G7" s="80"/>
      <c r="H7" s="80"/>
      <c r="I7" s="59"/>
      <c r="J7" s="374" t="s">
        <v>9</v>
      </c>
      <c r="K7" s="374"/>
      <c r="L7" s="90"/>
      <c r="M7" s="90"/>
      <c r="N7" s="90"/>
      <c r="O7" s="379" t="s">
        <v>182</v>
      </c>
      <c r="P7" s="379"/>
      <c r="Q7" s="273"/>
      <c r="R7" s="274"/>
      <c r="S7" s="274"/>
      <c r="T7" s="382" t="s">
        <v>271</v>
      </c>
      <c r="U7" s="382"/>
      <c r="V7" s="46"/>
      <c r="W7" s="59"/>
      <c r="X7" s="59"/>
      <c r="Y7" s="59"/>
      <c r="Z7" s="59"/>
      <c r="AA7" s="381" t="s">
        <v>166</v>
      </c>
      <c r="AB7" s="381"/>
      <c r="AC7" s="46"/>
      <c r="AD7" s="59"/>
      <c r="AE7" s="59"/>
    </row>
    <row r="8" spans="1:31" ht="15.75">
      <c r="A8" s="6"/>
      <c r="B8" s="7" t="s">
        <v>15</v>
      </c>
      <c r="C8" s="373" t="s">
        <v>197</v>
      </c>
      <c r="D8" s="373"/>
      <c r="E8" s="46"/>
      <c r="F8" s="59"/>
      <c r="G8" s="80"/>
      <c r="H8" s="80"/>
      <c r="I8" s="59"/>
      <c r="J8" s="374" t="s">
        <v>329</v>
      </c>
      <c r="K8" s="374"/>
      <c r="L8" s="90"/>
      <c r="M8" s="90"/>
      <c r="N8" s="90"/>
      <c r="O8" s="379" t="s">
        <v>183</v>
      </c>
      <c r="P8" s="379"/>
      <c r="Q8" s="273"/>
      <c r="R8" s="274"/>
      <c r="S8" s="274"/>
      <c r="T8" s="382" t="s">
        <v>272</v>
      </c>
      <c r="U8" s="382"/>
      <c r="V8" s="46"/>
      <c r="W8" s="59"/>
      <c r="X8" s="59"/>
      <c r="Y8" s="59"/>
      <c r="Z8" s="59"/>
      <c r="AA8" s="381" t="s">
        <v>167</v>
      </c>
      <c r="AB8" s="381"/>
      <c r="AC8" s="46"/>
      <c r="AD8" s="59"/>
      <c r="AE8" s="59"/>
    </row>
    <row r="9" spans="1:31" ht="15.75">
      <c r="A9" s="6"/>
      <c r="B9" s="7" t="s">
        <v>16</v>
      </c>
      <c r="C9" s="373" t="s">
        <v>4</v>
      </c>
      <c r="D9" s="373"/>
      <c r="E9" s="46"/>
      <c r="F9" s="59"/>
      <c r="G9" s="80"/>
      <c r="H9" s="80"/>
      <c r="I9" s="59"/>
      <c r="J9" s="374" t="s">
        <v>330</v>
      </c>
      <c r="K9" s="374"/>
      <c r="L9" s="90"/>
      <c r="M9" s="90"/>
      <c r="N9" s="90"/>
      <c r="O9" s="379" t="s">
        <v>1</v>
      </c>
      <c r="P9" s="379"/>
      <c r="Q9" s="273"/>
      <c r="R9" s="274"/>
      <c r="S9" s="274"/>
      <c r="T9" s="382" t="s">
        <v>8</v>
      </c>
      <c r="U9" s="382"/>
      <c r="V9" s="46"/>
      <c r="W9" s="59"/>
      <c r="X9" s="59"/>
      <c r="Y9" s="59"/>
      <c r="Z9" s="59"/>
      <c r="AA9" s="381" t="s">
        <v>168</v>
      </c>
      <c r="AB9" s="381"/>
      <c r="AC9" s="46"/>
      <c r="AD9" s="59"/>
      <c r="AE9" s="59"/>
    </row>
    <row r="10" spans="1:31" ht="15.75">
      <c r="A10" s="6"/>
      <c r="B10" s="7" t="s">
        <v>17</v>
      </c>
      <c r="C10" s="376" t="s">
        <v>5</v>
      </c>
      <c r="D10" s="373"/>
      <c r="E10" s="46"/>
      <c r="F10" s="59"/>
      <c r="G10" s="80"/>
      <c r="H10" s="80"/>
      <c r="I10" s="59"/>
      <c r="J10" s="375" t="s">
        <v>11</v>
      </c>
      <c r="K10" s="374"/>
      <c r="L10" s="90"/>
      <c r="M10" s="90"/>
      <c r="N10" s="90"/>
      <c r="O10" s="379" t="s">
        <v>2</v>
      </c>
      <c r="P10" s="379"/>
      <c r="Q10" s="273"/>
      <c r="R10" s="274"/>
      <c r="S10" s="274"/>
      <c r="T10" s="385" t="s">
        <v>273</v>
      </c>
      <c r="U10" s="382"/>
      <c r="V10" s="46"/>
      <c r="W10" s="59"/>
      <c r="X10" s="59"/>
      <c r="Y10" s="59"/>
      <c r="Z10" s="59"/>
      <c r="AA10" s="380" t="s">
        <v>6</v>
      </c>
      <c r="AB10" s="381"/>
      <c r="AC10" s="46"/>
      <c r="AD10" s="59"/>
      <c r="AE10" s="59"/>
    </row>
    <row r="11" spans="1:31" ht="15.75">
      <c r="A11" s="6"/>
      <c r="B11" s="5"/>
      <c r="C11" s="68"/>
      <c r="D11" s="46"/>
      <c r="E11" s="46"/>
      <c r="F11" s="59"/>
      <c r="G11" s="80"/>
      <c r="H11" s="80"/>
      <c r="I11" s="59"/>
      <c r="J11" s="91"/>
      <c r="K11" s="90"/>
      <c r="L11" s="90"/>
      <c r="M11" s="90"/>
      <c r="N11" s="90"/>
      <c r="O11" s="383" t="s">
        <v>449</v>
      </c>
      <c r="P11" s="384"/>
      <c r="Q11" s="273"/>
      <c r="R11" s="274"/>
      <c r="S11" s="274"/>
      <c r="T11" s="5"/>
      <c r="U11" s="46"/>
      <c r="V11" s="46"/>
      <c r="W11" s="59"/>
      <c r="X11" s="59"/>
      <c r="Y11" s="59"/>
      <c r="Z11" s="59"/>
      <c r="AA11" s="5"/>
      <c r="AB11" s="46"/>
      <c r="AC11" s="46"/>
      <c r="AD11" s="59"/>
      <c r="AE11" s="59"/>
    </row>
    <row r="12" spans="1:31" ht="15.75">
      <c r="A12" s="6"/>
      <c r="B12" s="5"/>
      <c r="C12" s="8"/>
      <c r="D12" s="46"/>
      <c r="E12" s="46"/>
      <c r="F12" s="60"/>
      <c r="G12" s="81"/>
      <c r="H12" s="81"/>
      <c r="I12" s="59"/>
      <c r="J12" s="8"/>
      <c r="K12" s="90"/>
      <c r="L12" s="90"/>
      <c r="M12" s="9"/>
      <c r="N12" s="90"/>
      <c r="O12" s="275"/>
      <c r="P12" s="273"/>
      <c r="Q12" s="273"/>
      <c r="R12" s="276"/>
      <c r="S12" s="274"/>
      <c r="T12" s="8"/>
      <c r="U12" s="46"/>
      <c r="V12" s="46"/>
      <c r="W12" s="60"/>
      <c r="X12" s="60"/>
      <c r="Y12" s="60"/>
      <c r="Z12" s="59"/>
      <c r="AA12" s="8"/>
      <c r="AB12" s="46"/>
      <c r="AC12" s="46"/>
      <c r="AD12" s="60"/>
      <c r="AE12" s="59"/>
    </row>
    <row r="13" spans="1:32" ht="75">
      <c r="A13" s="14" t="s">
        <v>163</v>
      </c>
      <c r="B13" s="10" t="s">
        <v>18</v>
      </c>
      <c r="C13" s="70" t="s">
        <v>19</v>
      </c>
      <c r="D13" s="71" t="s">
        <v>20</v>
      </c>
      <c r="E13" s="69" t="s">
        <v>198</v>
      </c>
      <c r="F13" s="69" t="s">
        <v>22</v>
      </c>
      <c r="G13" s="82" t="s">
        <v>68</v>
      </c>
      <c r="H13" s="82" t="s">
        <v>199</v>
      </c>
      <c r="I13" s="72" t="s">
        <v>169</v>
      </c>
      <c r="J13" s="11" t="s">
        <v>19</v>
      </c>
      <c r="K13" s="12" t="s">
        <v>20</v>
      </c>
      <c r="L13" s="13" t="s">
        <v>21</v>
      </c>
      <c r="M13" s="14" t="s">
        <v>22</v>
      </c>
      <c r="N13" s="15" t="s">
        <v>169</v>
      </c>
      <c r="O13" s="277" t="s">
        <v>19</v>
      </c>
      <c r="P13" s="278" t="s">
        <v>20</v>
      </c>
      <c r="Q13" s="279" t="s">
        <v>448</v>
      </c>
      <c r="R13" s="279" t="s">
        <v>22</v>
      </c>
      <c r="S13" s="280" t="s">
        <v>169</v>
      </c>
      <c r="T13" s="61" t="s">
        <v>19</v>
      </c>
      <c r="U13" s="12" t="s">
        <v>20</v>
      </c>
      <c r="V13" s="13" t="s">
        <v>21</v>
      </c>
      <c r="W13" s="13" t="s">
        <v>22</v>
      </c>
      <c r="X13" s="13" t="s">
        <v>68</v>
      </c>
      <c r="Y13" s="13" t="s">
        <v>199</v>
      </c>
      <c r="Z13" s="15" t="s">
        <v>169</v>
      </c>
      <c r="AA13" s="61" t="s">
        <v>19</v>
      </c>
      <c r="AB13" s="12" t="s">
        <v>20</v>
      </c>
      <c r="AC13" s="13" t="s">
        <v>21</v>
      </c>
      <c r="AD13" s="13" t="s">
        <v>22</v>
      </c>
      <c r="AE13" s="15" t="s">
        <v>169</v>
      </c>
      <c r="AF13" s="150"/>
    </row>
    <row r="14" spans="1:32" ht="15">
      <c r="A14" s="51"/>
      <c r="B14" s="16" t="s">
        <v>23</v>
      </c>
      <c r="C14" s="73"/>
      <c r="D14" s="74"/>
      <c r="E14" s="74"/>
      <c r="F14" s="75"/>
      <c r="G14" s="83"/>
      <c r="H14" s="83"/>
      <c r="I14" s="76"/>
      <c r="J14" s="17"/>
      <c r="K14" s="18"/>
      <c r="L14" s="18"/>
      <c r="M14" s="19"/>
      <c r="N14" s="20"/>
      <c r="O14" s="281"/>
      <c r="P14" s="282"/>
      <c r="Q14" s="282"/>
      <c r="R14" s="283"/>
      <c r="S14" s="284"/>
      <c r="T14" s="63"/>
      <c r="U14" s="64"/>
      <c r="V14" s="64"/>
      <c r="W14" s="58"/>
      <c r="X14" s="58"/>
      <c r="Y14" s="58"/>
      <c r="Z14" s="65"/>
      <c r="AA14" s="63"/>
      <c r="AB14" s="64"/>
      <c r="AC14" s="64"/>
      <c r="AD14" s="58"/>
      <c r="AE14" s="65"/>
      <c r="AF14" s="151"/>
    </row>
    <row r="15" spans="1:32" ht="28.5">
      <c r="A15" s="29">
        <v>1</v>
      </c>
      <c r="B15" s="21" t="s">
        <v>24</v>
      </c>
      <c r="C15" s="204" t="s">
        <v>200</v>
      </c>
      <c r="D15" s="205" t="s">
        <v>201</v>
      </c>
      <c r="E15" s="205" t="s">
        <v>202</v>
      </c>
      <c r="F15" s="206" t="s">
        <v>203</v>
      </c>
      <c r="G15" s="207">
        <f>I15/10</f>
        <v>25.29</v>
      </c>
      <c r="H15" s="207">
        <f>I15/2</f>
        <v>126.45</v>
      </c>
      <c r="I15" s="208">
        <v>252.9</v>
      </c>
      <c r="J15" s="121"/>
      <c r="K15" s="119"/>
      <c r="L15" s="119"/>
      <c r="M15" s="119"/>
      <c r="N15" s="120"/>
      <c r="O15" s="285" t="s">
        <v>184</v>
      </c>
      <c r="P15" s="286">
        <v>29353</v>
      </c>
      <c r="Q15" s="286" t="s">
        <v>185</v>
      </c>
      <c r="R15" s="286" t="s">
        <v>186</v>
      </c>
      <c r="S15" s="287">
        <v>298</v>
      </c>
      <c r="T15" s="221" t="s">
        <v>274</v>
      </c>
      <c r="U15" s="222" t="s">
        <v>275</v>
      </c>
      <c r="V15" s="222" t="s">
        <v>276</v>
      </c>
      <c r="W15" s="222" t="s">
        <v>25</v>
      </c>
      <c r="X15" s="222">
        <v>14.95</v>
      </c>
      <c r="Y15" s="222">
        <v>299</v>
      </c>
      <c r="Z15" s="223">
        <v>299</v>
      </c>
      <c r="AA15" s="121"/>
      <c r="AB15" s="119"/>
      <c r="AC15" s="119"/>
      <c r="AD15" s="119"/>
      <c r="AE15" s="120"/>
      <c r="AF15" s="152"/>
    </row>
    <row r="16" spans="1:32" ht="15">
      <c r="A16" s="29">
        <v>2</v>
      </c>
      <c r="B16" s="22" t="s">
        <v>26</v>
      </c>
      <c r="C16" s="204" t="s">
        <v>200</v>
      </c>
      <c r="D16" s="205" t="s">
        <v>201</v>
      </c>
      <c r="E16" s="205" t="s">
        <v>202</v>
      </c>
      <c r="F16" s="206" t="s">
        <v>203</v>
      </c>
      <c r="G16" s="207">
        <f>I16/10</f>
        <v>25.29</v>
      </c>
      <c r="H16" s="207">
        <f>I16/2</f>
        <v>126.45</v>
      </c>
      <c r="I16" s="208">
        <v>252.9</v>
      </c>
      <c r="J16" s="121"/>
      <c r="K16" s="119"/>
      <c r="L16" s="119"/>
      <c r="M16" s="119"/>
      <c r="N16" s="120"/>
      <c r="O16" s="285" t="s">
        <v>184</v>
      </c>
      <c r="P16" s="286">
        <v>29359</v>
      </c>
      <c r="Q16" s="286" t="s">
        <v>185</v>
      </c>
      <c r="R16" s="286" t="s">
        <v>186</v>
      </c>
      <c r="S16" s="287">
        <v>252</v>
      </c>
      <c r="T16" s="121"/>
      <c r="U16" s="119"/>
      <c r="V16" s="119"/>
      <c r="W16" s="119"/>
      <c r="X16" s="119"/>
      <c r="Y16" s="119"/>
      <c r="Z16" s="120"/>
      <c r="AA16" s="121"/>
      <c r="AB16" s="119"/>
      <c r="AC16" s="119"/>
      <c r="AD16" s="119"/>
      <c r="AE16" s="120"/>
      <c r="AF16" s="152"/>
    </row>
    <row r="17" spans="1:32" ht="15">
      <c r="A17" s="29">
        <v>3</v>
      </c>
      <c r="B17" s="22" t="s">
        <v>27</v>
      </c>
      <c r="C17" s="209" t="s">
        <v>200</v>
      </c>
      <c r="D17" s="205" t="s">
        <v>204</v>
      </c>
      <c r="E17" s="205" t="s">
        <v>202</v>
      </c>
      <c r="F17" s="206" t="s">
        <v>203</v>
      </c>
      <c r="G17" s="207">
        <f>I17/10</f>
        <v>25.851999999999997</v>
      </c>
      <c r="H17" s="207">
        <f>I17/2</f>
        <v>129.26</v>
      </c>
      <c r="I17" s="208">
        <v>258.52</v>
      </c>
      <c r="J17" s="121"/>
      <c r="K17" s="119"/>
      <c r="L17" s="119"/>
      <c r="M17" s="119"/>
      <c r="N17" s="120"/>
      <c r="O17" s="288" t="s">
        <v>184</v>
      </c>
      <c r="P17" s="286">
        <v>29357</v>
      </c>
      <c r="Q17" s="286" t="s">
        <v>185</v>
      </c>
      <c r="R17" s="286" t="s">
        <v>186</v>
      </c>
      <c r="S17" s="287">
        <v>252</v>
      </c>
      <c r="T17" s="123"/>
      <c r="U17" s="119"/>
      <c r="V17" s="119"/>
      <c r="W17" s="119"/>
      <c r="X17" s="119"/>
      <c r="Y17" s="119"/>
      <c r="Z17" s="120"/>
      <c r="AA17" s="123"/>
      <c r="AB17" s="119"/>
      <c r="AC17" s="119"/>
      <c r="AD17" s="119"/>
      <c r="AE17" s="120"/>
      <c r="AF17" s="152"/>
    </row>
    <row r="18" spans="1:32" ht="28.5">
      <c r="A18" s="29">
        <v>4</v>
      </c>
      <c r="B18" s="22" t="s">
        <v>28</v>
      </c>
      <c r="C18" s="204" t="s">
        <v>200</v>
      </c>
      <c r="D18" s="205" t="s">
        <v>205</v>
      </c>
      <c r="E18" s="205" t="s">
        <v>202</v>
      </c>
      <c r="F18" s="206" t="s">
        <v>203</v>
      </c>
      <c r="G18" s="207">
        <f>I18/10</f>
        <v>33.72</v>
      </c>
      <c r="H18" s="207">
        <f>I18/2</f>
        <v>168.6</v>
      </c>
      <c r="I18" s="208">
        <v>337.2</v>
      </c>
      <c r="J18" s="121"/>
      <c r="K18" s="119"/>
      <c r="L18" s="119"/>
      <c r="M18" s="119"/>
      <c r="N18" s="120"/>
      <c r="O18" s="285" t="s">
        <v>184</v>
      </c>
      <c r="P18" s="286">
        <v>29351</v>
      </c>
      <c r="Q18" s="286" t="s">
        <v>185</v>
      </c>
      <c r="R18" s="286" t="s">
        <v>186</v>
      </c>
      <c r="S18" s="287">
        <v>293</v>
      </c>
      <c r="T18" s="221" t="s">
        <v>274</v>
      </c>
      <c r="U18" s="222" t="s">
        <v>277</v>
      </c>
      <c r="V18" s="222" t="s">
        <v>276</v>
      </c>
      <c r="W18" s="222" t="s">
        <v>25</v>
      </c>
      <c r="X18" s="222">
        <v>14.95</v>
      </c>
      <c r="Y18" s="222">
        <v>299</v>
      </c>
      <c r="Z18" s="223">
        <v>299</v>
      </c>
      <c r="AA18" s="193" t="s">
        <v>170</v>
      </c>
      <c r="AB18" s="194">
        <v>53618</v>
      </c>
      <c r="AC18" s="194" t="s">
        <v>0</v>
      </c>
      <c r="AD18" s="194" t="s">
        <v>25</v>
      </c>
      <c r="AE18" s="195">
        <v>315</v>
      </c>
      <c r="AF18" s="152"/>
    </row>
    <row r="19" spans="1:32" ht="28.5">
      <c r="A19" s="29">
        <v>5</v>
      </c>
      <c r="B19" s="22" t="s">
        <v>29</v>
      </c>
      <c r="C19" s="204" t="s">
        <v>200</v>
      </c>
      <c r="D19" s="205" t="s">
        <v>206</v>
      </c>
      <c r="E19" s="205" t="s">
        <v>202</v>
      </c>
      <c r="F19" s="206" t="s">
        <v>203</v>
      </c>
      <c r="G19" s="207">
        <f>I19/10</f>
        <v>33.72</v>
      </c>
      <c r="H19" s="207">
        <f>I19/2</f>
        <v>168.6</v>
      </c>
      <c r="I19" s="208">
        <v>337.2</v>
      </c>
      <c r="J19" s="121"/>
      <c r="K19" s="119"/>
      <c r="L19" s="119"/>
      <c r="M19" s="119"/>
      <c r="N19" s="120"/>
      <c r="O19" s="285" t="s">
        <v>184</v>
      </c>
      <c r="P19" s="286">
        <v>29353</v>
      </c>
      <c r="Q19" s="286" t="s">
        <v>185</v>
      </c>
      <c r="R19" s="286" t="s">
        <v>186</v>
      </c>
      <c r="S19" s="287">
        <v>298</v>
      </c>
      <c r="T19" s="221" t="s">
        <v>274</v>
      </c>
      <c r="U19" s="222" t="s">
        <v>275</v>
      </c>
      <c r="V19" s="222" t="s">
        <v>276</v>
      </c>
      <c r="W19" s="222" t="s">
        <v>25</v>
      </c>
      <c r="X19" s="222">
        <v>14.95</v>
      </c>
      <c r="Y19" s="222">
        <v>299</v>
      </c>
      <c r="Z19" s="223">
        <v>299</v>
      </c>
      <c r="AA19" s="193" t="s">
        <v>170</v>
      </c>
      <c r="AB19" s="194">
        <v>53617</v>
      </c>
      <c r="AC19" s="194" t="s">
        <v>0</v>
      </c>
      <c r="AD19" s="194" t="s">
        <v>25</v>
      </c>
      <c r="AE19" s="195">
        <v>350</v>
      </c>
      <c r="AF19" s="152"/>
    </row>
    <row r="20" spans="1:35" s="90" customFormat="1" ht="28.5">
      <c r="A20" s="355" t="s">
        <v>450</v>
      </c>
      <c r="B20" s="350" t="s">
        <v>451</v>
      </c>
      <c r="C20" s="121"/>
      <c r="D20" s="121"/>
      <c r="E20" s="121"/>
      <c r="F20" s="121"/>
      <c r="G20" s="121"/>
      <c r="H20" s="121"/>
      <c r="I20" s="121"/>
      <c r="J20" s="351" t="s">
        <v>170</v>
      </c>
      <c r="K20" s="352">
        <v>54226</v>
      </c>
      <c r="L20" s="352">
        <v>30</v>
      </c>
      <c r="M20" s="352" t="s">
        <v>25</v>
      </c>
      <c r="N20" s="353">
        <v>745</v>
      </c>
      <c r="O20" s="121"/>
      <c r="P20" s="121"/>
      <c r="Q20" s="121"/>
      <c r="R20" s="121"/>
      <c r="S20" s="121"/>
      <c r="T20" s="351" t="s">
        <v>274</v>
      </c>
      <c r="U20" s="352" t="s">
        <v>275</v>
      </c>
      <c r="V20" s="352" t="s">
        <v>276</v>
      </c>
      <c r="W20" s="352" t="s">
        <v>25</v>
      </c>
      <c r="X20" s="352">
        <v>14.95</v>
      </c>
      <c r="Y20" s="352">
        <v>299</v>
      </c>
      <c r="Z20" s="353">
        <v>299</v>
      </c>
      <c r="AA20" s="351" t="s">
        <v>170</v>
      </c>
      <c r="AB20" s="352">
        <v>54226</v>
      </c>
      <c r="AC20" s="352" t="s">
        <v>0</v>
      </c>
      <c r="AD20" s="352" t="s">
        <v>25</v>
      </c>
      <c r="AE20" s="353">
        <v>440</v>
      </c>
      <c r="AF20" s="152"/>
      <c r="AG20" s="160"/>
      <c r="AH20" s="2"/>
      <c r="AI20" s="2"/>
    </row>
    <row r="21" spans="1:35" s="90" customFormat="1" ht="28.5">
      <c r="A21" s="355" t="s">
        <v>464</v>
      </c>
      <c r="B21" s="350" t="s">
        <v>465</v>
      </c>
      <c r="C21" s="358"/>
      <c r="D21" s="358"/>
      <c r="E21" s="358"/>
      <c r="F21" s="358"/>
      <c r="G21" s="358"/>
      <c r="H21" s="358"/>
      <c r="I21" s="358"/>
      <c r="J21" s="358"/>
      <c r="K21" s="358"/>
      <c r="L21" s="358"/>
      <c r="M21" s="358"/>
      <c r="N21" s="358"/>
      <c r="O21" s="358"/>
      <c r="P21" s="358"/>
      <c r="Q21" s="358"/>
      <c r="R21" s="358"/>
      <c r="S21" s="358"/>
      <c r="T21" s="351" t="s">
        <v>274</v>
      </c>
      <c r="U21" s="352" t="s">
        <v>275</v>
      </c>
      <c r="V21" s="352" t="s">
        <v>276</v>
      </c>
      <c r="W21" s="352" t="s">
        <v>25</v>
      </c>
      <c r="X21" s="352">
        <v>14.95</v>
      </c>
      <c r="Y21" s="352">
        <v>299</v>
      </c>
      <c r="Z21" s="353">
        <v>299</v>
      </c>
      <c r="AA21" s="351" t="s">
        <v>170</v>
      </c>
      <c r="AB21" s="352">
        <v>53619</v>
      </c>
      <c r="AC21" s="352" t="s">
        <v>463</v>
      </c>
      <c r="AD21" s="352" t="s">
        <v>25</v>
      </c>
      <c r="AE21" s="353">
        <v>315</v>
      </c>
      <c r="AF21" s="152"/>
      <c r="AG21" s="160"/>
      <c r="AH21" s="2"/>
      <c r="AI21" s="2"/>
    </row>
    <row r="22" spans="1:32" ht="15">
      <c r="A22" s="51"/>
      <c r="B22" s="16" t="s">
        <v>30</v>
      </c>
      <c r="C22" s="77"/>
      <c r="D22" s="78"/>
      <c r="E22" s="78"/>
      <c r="F22" s="84"/>
      <c r="G22" s="85"/>
      <c r="H22" s="86"/>
      <c r="I22" s="79"/>
      <c r="J22" s="98"/>
      <c r="K22" s="24"/>
      <c r="L22" s="24"/>
      <c r="M22" s="24"/>
      <c r="N22" s="25"/>
      <c r="O22" s="289"/>
      <c r="P22" s="290"/>
      <c r="Q22" s="290"/>
      <c r="R22" s="290"/>
      <c r="S22" s="291"/>
      <c r="T22" s="40"/>
      <c r="U22" s="41"/>
      <c r="V22" s="41"/>
      <c r="W22" s="41"/>
      <c r="X22" s="41"/>
      <c r="Y22" s="41"/>
      <c r="Z22" s="42"/>
      <c r="AA22" s="40"/>
      <c r="AB22" s="41"/>
      <c r="AC22" s="41"/>
      <c r="AD22" s="41"/>
      <c r="AE22" s="42"/>
      <c r="AF22" s="153"/>
    </row>
    <row r="23" spans="1:32" ht="15">
      <c r="A23" s="29">
        <v>6</v>
      </c>
      <c r="B23" s="22" t="s">
        <v>31</v>
      </c>
      <c r="C23" s="209" t="s">
        <v>200</v>
      </c>
      <c r="D23" s="205" t="s">
        <v>207</v>
      </c>
      <c r="E23" s="205" t="s">
        <v>202</v>
      </c>
      <c r="F23" s="206" t="s">
        <v>203</v>
      </c>
      <c r="G23" s="207">
        <f>I23/10</f>
        <v>19.088</v>
      </c>
      <c r="H23" s="207">
        <f>I23/2</f>
        <v>95.44</v>
      </c>
      <c r="I23" s="208">
        <v>190.88</v>
      </c>
      <c r="J23" s="134"/>
      <c r="K23" s="119"/>
      <c r="L23" s="119"/>
      <c r="M23" s="136"/>
      <c r="N23" s="137"/>
      <c r="O23" s="288" t="s">
        <v>184</v>
      </c>
      <c r="P23" s="286">
        <v>23718</v>
      </c>
      <c r="Q23" s="286" t="s">
        <v>185</v>
      </c>
      <c r="R23" s="286" t="s">
        <v>186</v>
      </c>
      <c r="S23" s="287">
        <v>203.5</v>
      </c>
      <c r="T23" s="224" t="s">
        <v>274</v>
      </c>
      <c r="U23" s="222" t="s">
        <v>278</v>
      </c>
      <c r="V23" s="222" t="s">
        <v>276</v>
      </c>
      <c r="W23" s="222" t="s">
        <v>25</v>
      </c>
      <c r="X23" s="222">
        <v>10.78</v>
      </c>
      <c r="Y23" s="222">
        <v>215.52</v>
      </c>
      <c r="Z23" s="223">
        <v>215.52</v>
      </c>
      <c r="AA23" s="196" t="s">
        <v>170</v>
      </c>
      <c r="AB23" s="194">
        <v>53651</v>
      </c>
      <c r="AC23" s="194" t="s">
        <v>0</v>
      </c>
      <c r="AD23" s="194" t="s">
        <v>25</v>
      </c>
      <c r="AE23" s="195">
        <v>220</v>
      </c>
      <c r="AF23" s="152"/>
    </row>
    <row r="24" spans="1:32" ht="15">
      <c r="A24" s="29">
        <v>7</v>
      </c>
      <c r="B24" s="22" t="s">
        <v>32</v>
      </c>
      <c r="C24" s="204" t="s">
        <v>200</v>
      </c>
      <c r="D24" s="205" t="s">
        <v>208</v>
      </c>
      <c r="E24" s="205" t="s">
        <v>202</v>
      </c>
      <c r="F24" s="206" t="s">
        <v>203</v>
      </c>
      <c r="G24" s="207">
        <f>I24/10</f>
        <v>21.759999999999998</v>
      </c>
      <c r="H24" s="207">
        <f>I24/2</f>
        <v>108.8</v>
      </c>
      <c r="I24" s="208">
        <v>217.6</v>
      </c>
      <c r="J24" s="134"/>
      <c r="K24" s="119"/>
      <c r="L24" s="119"/>
      <c r="M24" s="136"/>
      <c r="N24" s="137"/>
      <c r="O24" s="285" t="s">
        <v>184</v>
      </c>
      <c r="P24" s="286">
        <v>23732</v>
      </c>
      <c r="Q24" s="286" t="s">
        <v>185</v>
      </c>
      <c r="R24" s="286" t="s">
        <v>186</v>
      </c>
      <c r="S24" s="287">
        <v>213.5</v>
      </c>
      <c r="T24" s="221" t="s">
        <v>279</v>
      </c>
      <c r="U24" s="222" t="s">
        <v>280</v>
      </c>
      <c r="V24" s="222" t="s">
        <v>276</v>
      </c>
      <c r="W24" s="222" t="s">
        <v>25</v>
      </c>
      <c r="X24" s="222">
        <v>10.78</v>
      </c>
      <c r="Y24" s="222">
        <v>215.52</v>
      </c>
      <c r="Z24" s="223">
        <v>215.52</v>
      </c>
      <c r="AA24" s="121"/>
      <c r="AB24" s="119"/>
      <c r="AC24" s="119"/>
      <c r="AD24" s="119"/>
      <c r="AE24" s="120"/>
      <c r="AF24" s="152"/>
    </row>
    <row r="25" spans="1:32" ht="15">
      <c r="A25" s="29">
        <v>8</v>
      </c>
      <c r="B25" s="22" t="s">
        <v>33</v>
      </c>
      <c r="C25" s="204" t="s">
        <v>200</v>
      </c>
      <c r="D25" s="205" t="s">
        <v>207</v>
      </c>
      <c r="E25" s="205" t="s">
        <v>202</v>
      </c>
      <c r="F25" s="206" t="s">
        <v>203</v>
      </c>
      <c r="G25" s="207">
        <f>I25/10</f>
        <v>19.088</v>
      </c>
      <c r="H25" s="207">
        <f>I25/2</f>
        <v>95.44</v>
      </c>
      <c r="I25" s="208">
        <v>190.88</v>
      </c>
      <c r="J25" s="134"/>
      <c r="K25" s="136"/>
      <c r="L25" s="136"/>
      <c r="M25" s="136"/>
      <c r="N25" s="137"/>
      <c r="O25" s="285" t="s">
        <v>184</v>
      </c>
      <c r="P25" s="286">
        <v>23718</v>
      </c>
      <c r="Q25" s="286" t="s">
        <v>185</v>
      </c>
      <c r="R25" s="286" t="s">
        <v>186</v>
      </c>
      <c r="S25" s="287">
        <v>203.5</v>
      </c>
      <c r="T25" s="221" t="s">
        <v>279</v>
      </c>
      <c r="U25" s="222" t="s">
        <v>281</v>
      </c>
      <c r="V25" s="222" t="s">
        <v>276</v>
      </c>
      <c r="W25" s="222" t="s">
        <v>25</v>
      </c>
      <c r="X25" s="222">
        <v>10.27</v>
      </c>
      <c r="Y25" s="222">
        <v>205.4</v>
      </c>
      <c r="Z25" s="223">
        <v>205.4</v>
      </c>
      <c r="AA25" s="121"/>
      <c r="AB25" s="119"/>
      <c r="AC25" s="119"/>
      <c r="AD25" s="119"/>
      <c r="AE25" s="120"/>
      <c r="AF25" s="152"/>
    </row>
    <row r="26" spans="1:32" ht="15">
      <c r="A26" s="29">
        <v>9</v>
      </c>
      <c r="B26" s="22" t="s">
        <v>34</v>
      </c>
      <c r="C26" s="209" t="s">
        <v>200</v>
      </c>
      <c r="D26" s="205" t="s">
        <v>208</v>
      </c>
      <c r="E26" s="205" t="s">
        <v>202</v>
      </c>
      <c r="F26" s="206" t="s">
        <v>203</v>
      </c>
      <c r="G26" s="207">
        <f>I26/10</f>
        <v>21.759999999999998</v>
      </c>
      <c r="H26" s="207">
        <f>I26/2</f>
        <v>108.8</v>
      </c>
      <c r="I26" s="208">
        <v>217.6</v>
      </c>
      <c r="J26" s="134"/>
      <c r="K26" s="136"/>
      <c r="L26" s="136"/>
      <c r="M26" s="136"/>
      <c r="N26" s="137"/>
      <c r="O26" s="288" t="s">
        <v>184</v>
      </c>
      <c r="P26" s="286">
        <v>23732</v>
      </c>
      <c r="Q26" s="286" t="s">
        <v>185</v>
      </c>
      <c r="R26" s="286" t="s">
        <v>186</v>
      </c>
      <c r="S26" s="287">
        <v>213.5</v>
      </c>
      <c r="T26" s="224" t="s">
        <v>274</v>
      </c>
      <c r="U26" s="222" t="s">
        <v>280</v>
      </c>
      <c r="V26" s="222" t="s">
        <v>276</v>
      </c>
      <c r="W26" s="222" t="s">
        <v>25</v>
      </c>
      <c r="X26" s="222">
        <v>10.78</v>
      </c>
      <c r="Y26" s="222">
        <v>215.52</v>
      </c>
      <c r="Z26" s="223">
        <v>215.52</v>
      </c>
      <c r="AA26" s="123"/>
      <c r="AB26" s="119"/>
      <c r="AC26" s="119"/>
      <c r="AD26" s="119"/>
      <c r="AE26" s="120"/>
      <c r="AF26" s="152"/>
    </row>
    <row r="27" spans="1:32" ht="13.5" customHeight="1">
      <c r="A27" s="51"/>
      <c r="B27" s="16" t="s">
        <v>35</v>
      </c>
      <c r="C27" s="77"/>
      <c r="D27" s="78"/>
      <c r="E27" s="78"/>
      <c r="F27" s="84"/>
      <c r="G27" s="85"/>
      <c r="H27" s="86"/>
      <c r="I27" s="79"/>
      <c r="J27" s="98"/>
      <c r="K27" s="24"/>
      <c r="L27" s="24"/>
      <c r="M27" s="24"/>
      <c r="N27" s="25"/>
      <c r="O27" s="289"/>
      <c r="P27" s="290"/>
      <c r="Q27" s="290"/>
      <c r="R27" s="290"/>
      <c r="S27" s="291"/>
      <c r="T27" s="40"/>
      <c r="U27" s="41"/>
      <c r="V27" s="41"/>
      <c r="W27" s="41"/>
      <c r="X27" s="41"/>
      <c r="Y27" s="41"/>
      <c r="Z27" s="42"/>
      <c r="AA27" s="40"/>
      <c r="AB27" s="41"/>
      <c r="AC27" s="41"/>
      <c r="AD27" s="41"/>
      <c r="AE27" s="42"/>
      <c r="AF27" s="153"/>
    </row>
    <row r="28" spans="1:32" ht="28.5">
      <c r="A28" s="29">
        <v>10</v>
      </c>
      <c r="B28" s="22" t="s">
        <v>36</v>
      </c>
      <c r="C28" s="209" t="s">
        <v>200</v>
      </c>
      <c r="D28" s="205" t="s">
        <v>209</v>
      </c>
      <c r="E28" s="205" t="s">
        <v>202</v>
      </c>
      <c r="F28" s="206" t="s">
        <v>203</v>
      </c>
      <c r="G28" s="207">
        <f>I28/10</f>
        <v>50.346</v>
      </c>
      <c r="H28" s="207">
        <f>I28/2</f>
        <v>251.73</v>
      </c>
      <c r="I28" s="208">
        <v>503.46</v>
      </c>
      <c r="J28" s="134"/>
      <c r="K28" s="119"/>
      <c r="L28" s="119"/>
      <c r="M28" s="136"/>
      <c r="N28" s="137"/>
      <c r="O28" s="292" t="s">
        <v>184</v>
      </c>
      <c r="P28" s="286">
        <v>29408</v>
      </c>
      <c r="Q28" s="286" t="s">
        <v>185</v>
      </c>
      <c r="R28" s="286" t="s">
        <v>186</v>
      </c>
      <c r="S28" s="287">
        <v>321</v>
      </c>
      <c r="T28" s="225" t="s">
        <v>274</v>
      </c>
      <c r="U28" s="222" t="s">
        <v>282</v>
      </c>
      <c r="V28" s="222" t="s">
        <v>276</v>
      </c>
      <c r="W28" s="222" t="s">
        <v>25</v>
      </c>
      <c r="X28" s="222">
        <v>17.23</v>
      </c>
      <c r="Y28" s="222">
        <v>344.6</v>
      </c>
      <c r="Z28" s="223">
        <v>344.6</v>
      </c>
      <c r="AA28" s="197" t="s">
        <v>170</v>
      </c>
      <c r="AB28" s="194">
        <v>53918</v>
      </c>
      <c r="AC28" s="194" t="s">
        <v>0</v>
      </c>
      <c r="AD28" s="194" t="s">
        <v>25</v>
      </c>
      <c r="AE28" s="195">
        <v>440</v>
      </c>
      <c r="AF28" s="152"/>
    </row>
    <row r="29" spans="1:32" ht="15">
      <c r="A29" s="51"/>
      <c r="B29" s="16" t="s">
        <v>37</v>
      </c>
      <c r="C29" s="77"/>
      <c r="D29" s="78"/>
      <c r="E29" s="78"/>
      <c r="F29" s="84"/>
      <c r="G29" s="1"/>
      <c r="H29" s="86"/>
      <c r="I29" s="79"/>
      <c r="J29" s="98"/>
      <c r="K29" s="24"/>
      <c r="L29" s="24"/>
      <c r="M29" s="24"/>
      <c r="N29" s="25"/>
      <c r="O29" s="289"/>
      <c r="P29" s="290"/>
      <c r="Q29" s="290"/>
      <c r="R29" s="290"/>
      <c r="S29" s="291"/>
      <c r="T29" s="40"/>
      <c r="U29" s="41"/>
      <c r="V29" s="41"/>
      <c r="W29" s="41"/>
      <c r="X29" s="41"/>
      <c r="Y29" s="41"/>
      <c r="Z29" s="42"/>
      <c r="AA29" s="40"/>
      <c r="AB29" s="41"/>
      <c r="AC29" s="41"/>
      <c r="AD29" s="41"/>
      <c r="AE29" s="42"/>
      <c r="AF29" s="153"/>
    </row>
    <row r="30" spans="1:32" ht="15">
      <c r="A30" s="29">
        <v>11</v>
      </c>
      <c r="B30" s="22" t="s">
        <v>38</v>
      </c>
      <c r="C30" s="209" t="s">
        <v>200</v>
      </c>
      <c r="D30" s="205" t="s">
        <v>210</v>
      </c>
      <c r="E30" s="205" t="s">
        <v>202</v>
      </c>
      <c r="F30" s="206" t="s">
        <v>203</v>
      </c>
      <c r="G30" s="207">
        <f>I30/10</f>
        <v>35.436</v>
      </c>
      <c r="H30" s="207">
        <f>I30/2</f>
        <v>177.18</v>
      </c>
      <c r="I30" s="208">
        <v>354.36</v>
      </c>
      <c r="J30" s="134"/>
      <c r="K30" s="136"/>
      <c r="L30" s="136"/>
      <c r="M30" s="136"/>
      <c r="N30" s="137"/>
      <c r="O30" s="293"/>
      <c r="P30" s="294"/>
      <c r="Q30" s="294"/>
      <c r="R30" s="294"/>
      <c r="S30" s="295"/>
      <c r="T30" s="123"/>
      <c r="U30" s="119"/>
      <c r="V30" s="119"/>
      <c r="W30" s="119"/>
      <c r="X30" s="119"/>
      <c r="Y30" s="119"/>
      <c r="Z30" s="120"/>
      <c r="AA30" s="123"/>
      <c r="AB30" s="119"/>
      <c r="AC30" s="119"/>
      <c r="AD30" s="119"/>
      <c r="AE30" s="120"/>
      <c r="AF30" s="152"/>
    </row>
    <row r="31" spans="1:32" ht="15">
      <c r="A31" s="29">
        <v>12</v>
      </c>
      <c r="B31" s="22" t="s">
        <v>39</v>
      </c>
      <c r="C31" s="209" t="s">
        <v>200</v>
      </c>
      <c r="D31" s="205" t="s">
        <v>211</v>
      </c>
      <c r="E31" s="205" t="s">
        <v>202</v>
      </c>
      <c r="F31" s="206" t="s">
        <v>203</v>
      </c>
      <c r="G31" s="207">
        <f>I31/10</f>
        <v>35.794</v>
      </c>
      <c r="H31" s="207">
        <f>I31/2</f>
        <v>178.97</v>
      </c>
      <c r="I31" s="208">
        <v>357.94</v>
      </c>
      <c r="J31" s="134"/>
      <c r="K31" s="136"/>
      <c r="L31" s="136"/>
      <c r="M31" s="136"/>
      <c r="N31" s="137"/>
      <c r="O31" s="296"/>
      <c r="P31" s="294"/>
      <c r="Q31" s="294"/>
      <c r="R31" s="294"/>
      <c r="S31" s="295"/>
      <c r="T31" s="221" t="s">
        <v>279</v>
      </c>
      <c r="U31" s="222" t="s">
        <v>283</v>
      </c>
      <c r="V31" s="222" t="s">
        <v>276</v>
      </c>
      <c r="W31" s="222" t="s">
        <v>25</v>
      </c>
      <c r="X31" s="222">
        <v>12.62</v>
      </c>
      <c r="Y31" s="222">
        <v>252.29</v>
      </c>
      <c r="Z31" s="223">
        <v>252.29</v>
      </c>
      <c r="AA31" s="121"/>
      <c r="AB31" s="119"/>
      <c r="AC31" s="119"/>
      <c r="AD31" s="119"/>
      <c r="AE31" s="120"/>
      <c r="AF31" s="152"/>
    </row>
    <row r="32" spans="1:32" ht="28.5">
      <c r="A32" s="29">
        <v>13</v>
      </c>
      <c r="B32" s="22" t="s">
        <v>40</v>
      </c>
      <c r="C32" s="209" t="s">
        <v>200</v>
      </c>
      <c r="D32" s="205" t="s">
        <v>211</v>
      </c>
      <c r="E32" s="205" t="s">
        <v>202</v>
      </c>
      <c r="F32" s="206" t="s">
        <v>203</v>
      </c>
      <c r="G32" s="207">
        <f>I32/10</f>
        <v>35.794</v>
      </c>
      <c r="H32" s="207">
        <f>I32/2</f>
        <v>178.97</v>
      </c>
      <c r="I32" s="208">
        <v>357.94</v>
      </c>
      <c r="J32" s="134"/>
      <c r="K32" s="136"/>
      <c r="L32" s="136"/>
      <c r="M32" s="136"/>
      <c r="N32" s="137"/>
      <c r="O32" s="296"/>
      <c r="P32" s="294"/>
      <c r="Q32" s="294"/>
      <c r="R32" s="294"/>
      <c r="S32" s="295"/>
      <c r="T32" s="221" t="s">
        <v>274</v>
      </c>
      <c r="U32" s="222" t="s">
        <v>283</v>
      </c>
      <c r="V32" s="222" t="s">
        <v>276</v>
      </c>
      <c r="W32" s="222" t="s">
        <v>25</v>
      </c>
      <c r="X32" s="222">
        <v>12.62</v>
      </c>
      <c r="Y32" s="222">
        <v>252.29</v>
      </c>
      <c r="Z32" s="223">
        <v>252.29</v>
      </c>
      <c r="AA32" s="193" t="s">
        <v>170</v>
      </c>
      <c r="AB32" s="194">
        <v>53919</v>
      </c>
      <c r="AC32" s="194" t="s">
        <v>0</v>
      </c>
      <c r="AD32" s="194" t="s">
        <v>25</v>
      </c>
      <c r="AE32" s="195">
        <v>260</v>
      </c>
      <c r="AF32" s="152"/>
    </row>
    <row r="33" spans="1:32" ht="28.5">
      <c r="A33" s="29">
        <v>14</v>
      </c>
      <c r="B33" s="22" t="s">
        <v>41</v>
      </c>
      <c r="C33" s="210" t="s">
        <v>200</v>
      </c>
      <c r="D33" s="205" t="s">
        <v>211</v>
      </c>
      <c r="E33" s="205" t="s">
        <v>202</v>
      </c>
      <c r="F33" s="206" t="s">
        <v>203</v>
      </c>
      <c r="G33" s="207">
        <f>I33/10</f>
        <v>35.794</v>
      </c>
      <c r="H33" s="207">
        <f>I33/2</f>
        <v>178.97</v>
      </c>
      <c r="I33" s="208">
        <v>357.94</v>
      </c>
      <c r="J33" s="134"/>
      <c r="K33" s="136"/>
      <c r="L33" s="136"/>
      <c r="M33" s="136"/>
      <c r="N33" s="137"/>
      <c r="O33" s="297" t="s">
        <v>184</v>
      </c>
      <c r="P33" s="286">
        <v>23734</v>
      </c>
      <c r="Q33" s="286" t="s">
        <v>185</v>
      </c>
      <c r="R33" s="286" t="s">
        <v>186</v>
      </c>
      <c r="S33" s="287">
        <v>244</v>
      </c>
      <c r="T33" s="226" t="s">
        <v>274</v>
      </c>
      <c r="U33" s="222" t="s">
        <v>283</v>
      </c>
      <c r="V33" s="222" t="s">
        <v>284</v>
      </c>
      <c r="W33" s="222" t="s">
        <v>25</v>
      </c>
      <c r="X33" s="222">
        <v>12.62</v>
      </c>
      <c r="Y33" s="222">
        <v>252.29</v>
      </c>
      <c r="Z33" s="223">
        <v>252.29</v>
      </c>
      <c r="AA33" s="130"/>
      <c r="AB33" s="119"/>
      <c r="AC33" s="119"/>
      <c r="AD33" s="119"/>
      <c r="AE33" s="120"/>
      <c r="AF33" s="152"/>
    </row>
    <row r="34" spans="1:32" ht="15">
      <c r="A34" s="51"/>
      <c r="B34" s="16" t="s">
        <v>42</v>
      </c>
      <c r="C34" s="77"/>
      <c r="D34" s="78"/>
      <c r="E34" s="220"/>
      <c r="F34" s="84"/>
      <c r="G34" s="1"/>
      <c r="H34" s="86"/>
      <c r="I34" s="79"/>
      <c r="J34" s="98"/>
      <c r="K34" s="24"/>
      <c r="L34" s="24"/>
      <c r="M34" s="24"/>
      <c r="N34" s="25"/>
      <c r="O34" s="289"/>
      <c r="P34" s="290"/>
      <c r="Q34" s="290"/>
      <c r="R34" s="290"/>
      <c r="S34" s="291"/>
      <c r="T34" s="40"/>
      <c r="U34" s="41"/>
      <c r="V34" s="41"/>
      <c r="W34" s="41"/>
      <c r="X34" s="41"/>
      <c r="Y34" s="41"/>
      <c r="Z34" s="42"/>
      <c r="AA34" s="40"/>
      <c r="AB34" s="41"/>
      <c r="AC34" s="41"/>
      <c r="AD34" s="41"/>
      <c r="AE34" s="42"/>
      <c r="AF34" s="153"/>
    </row>
    <row r="35" spans="1:32" ht="28.5">
      <c r="A35" s="29">
        <v>15</v>
      </c>
      <c r="B35" s="22" t="s">
        <v>43</v>
      </c>
      <c r="C35" s="204" t="s">
        <v>200</v>
      </c>
      <c r="D35" s="205" t="s">
        <v>212</v>
      </c>
      <c r="E35" s="205" t="s">
        <v>202</v>
      </c>
      <c r="F35" s="206" t="s">
        <v>203</v>
      </c>
      <c r="G35" s="207">
        <f aca="true" t="shared" si="0" ref="G35:G42">I35/10</f>
        <v>33.824</v>
      </c>
      <c r="H35" s="207">
        <f aca="true" t="shared" si="1" ref="H35:H42">I35/2</f>
        <v>169.12</v>
      </c>
      <c r="I35" s="208">
        <v>338.24</v>
      </c>
      <c r="J35" s="134"/>
      <c r="K35" s="119"/>
      <c r="L35" s="119"/>
      <c r="M35" s="136"/>
      <c r="N35" s="137"/>
      <c r="O35" s="285" t="s">
        <v>184</v>
      </c>
      <c r="P35" s="286">
        <v>29436</v>
      </c>
      <c r="Q35" s="286" t="s">
        <v>185</v>
      </c>
      <c r="R35" s="286" t="s">
        <v>186</v>
      </c>
      <c r="S35" s="287">
        <v>329</v>
      </c>
      <c r="T35" s="221" t="s">
        <v>274</v>
      </c>
      <c r="U35" s="222" t="s">
        <v>285</v>
      </c>
      <c r="V35" s="222" t="s">
        <v>276</v>
      </c>
      <c r="W35" s="222" t="s">
        <v>25</v>
      </c>
      <c r="X35" s="222">
        <v>16.2</v>
      </c>
      <c r="Y35" s="222">
        <v>324</v>
      </c>
      <c r="Z35" s="223">
        <v>324</v>
      </c>
      <c r="AA35" s="193" t="s">
        <v>170</v>
      </c>
      <c r="AB35" s="194">
        <v>53962</v>
      </c>
      <c r="AC35" s="194" t="s">
        <v>171</v>
      </c>
      <c r="AD35" s="194" t="s">
        <v>25</v>
      </c>
      <c r="AE35" s="195">
        <v>340</v>
      </c>
      <c r="AF35" s="152"/>
    </row>
    <row r="36" spans="1:32" ht="15">
      <c r="A36" s="29">
        <v>16</v>
      </c>
      <c r="B36" s="22" t="s">
        <v>44</v>
      </c>
      <c r="C36" s="204" t="s">
        <v>200</v>
      </c>
      <c r="D36" s="205" t="s">
        <v>213</v>
      </c>
      <c r="E36" s="205" t="s">
        <v>202</v>
      </c>
      <c r="F36" s="206" t="s">
        <v>203</v>
      </c>
      <c r="G36" s="207">
        <f t="shared" si="0"/>
        <v>30.826</v>
      </c>
      <c r="H36" s="207">
        <f t="shared" si="1"/>
        <v>154.13</v>
      </c>
      <c r="I36" s="208">
        <v>308.26</v>
      </c>
      <c r="J36" s="134"/>
      <c r="K36" s="136"/>
      <c r="L36" s="136"/>
      <c r="M36" s="136"/>
      <c r="N36" s="137"/>
      <c r="O36" s="293"/>
      <c r="P36" s="294"/>
      <c r="Q36" s="294"/>
      <c r="R36" s="294"/>
      <c r="S36" s="295"/>
      <c r="T36" s="123"/>
      <c r="U36" s="119"/>
      <c r="V36" s="119"/>
      <c r="W36" s="119"/>
      <c r="X36" s="119"/>
      <c r="Y36" s="119"/>
      <c r="Z36" s="120"/>
      <c r="AA36" s="123"/>
      <c r="AB36" s="119"/>
      <c r="AC36" s="119"/>
      <c r="AD36" s="119"/>
      <c r="AE36" s="120"/>
      <c r="AF36" s="152"/>
    </row>
    <row r="37" spans="1:32" ht="28.5">
      <c r="A37" s="29">
        <v>17</v>
      </c>
      <c r="B37" s="26" t="s">
        <v>45</v>
      </c>
      <c r="C37" s="204" t="s">
        <v>200</v>
      </c>
      <c r="D37" s="205" t="s">
        <v>214</v>
      </c>
      <c r="E37" s="205" t="s">
        <v>202</v>
      </c>
      <c r="F37" s="206" t="s">
        <v>203</v>
      </c>
      <c r="G37" s="207">
        <f t="shared" si="0"/>
        <v>33.72</v>
      </c>
      <c r="H37" s="207">
        <f t="shared" si="1"/>
        <v>168.6</v>
      </c>
      <c r="I37" s="208">
        <v>337.2</v>
      </c>
      <c r="J37" s="134"/>
      <c r="K37" s="136"/>
      <c r="L37" s="136"/>
      <c r="M37" s="136"/>
      <c r="N37" s="137"/>
      <c r="O37" s="285" t="s">
        <v>184</v>
      </c>
      <c r="P37" s="286">
        <v>29366</v>
      </c>
      <c r="Q37" s="286" t="s">
        <v>185</v>
      </c>
      <c r="R37" s="286" t="s">
        <v>186</v>
      </c>
      <c r="S37" s="287">
        <v>329</v>
      </c>
      <c r="T37" s="221" t="s">
        <v>274</v>
      </c>
      <c r="U37" s="222" t="s">
        <v>286</v>
      </c>
      <c r="V37" s="222" t="s">
        <v>276</v>
      </c>
      <c r="W37" s="222" t="s">
        <v>25</v>
      </c>
      <c r="X37" s="222">
        <v>16.2</v>
      </c>
      <c r="Y37" s="222">
        <v>324</v>
      </c>
      <c r="Z37" s="223">
        <v>324</v>
      </c>
      <c r="AA37" s="193" t="s">
        <v>170</v>
      </c>
      <c r="AB37" s="194">
        <v>53970</v>
      </c>
      <c r="AC37" s="194" t="s">
        <v>0</v>
      </c>
      <c r="AD37" s="194" t="s">
        <v>25</v>
      </c>
      <c r="AE37" s="195">
        <v>340</v>
      </c>
      <c r="AF37" s="152"/>
    </row>
    <row r="38" spans="1:32" ht="28.5">
      <c r="A38" s="29">
        <v>18</v>
      </c>
      <c r="B38" s="22" t="s">
        <v>46</v>
      </c>
      <c r="C38" s="204" t="s">
        <v>200</v>
      </c>
      <c r="D38" s="205" t="s">
        <v>215</v>
      </c>
      <c r="E38" s="205" t="s">
        <v>202</v>
      </c>
      <c r="F38" s="206" t="s">
        <v>203</v>
      </c>
      <c r="G38" s="207">
        <f t="shared" si="0"/>
        <v>27.808</v>
      </c>
      <c r="H38" s="207">
        <f t="shared" si="1"/>
        <v>139.04</v>
      </c>
      <c r="I38" s="208">
        <v>278.08</v>
      </c>
      <c r="J38" s="134"/>
      <c r="K38" s="136"/>
      <c r="L38" s="136"/>
      <c r="M38" s="136"/>
      <c r="N38" s="137"/>
      <c r="O38" s="285" t="s">
        <v>184</v>
      </c>
      <c r="P38" s="286">
        <v>29436</v>
      </c>
      <c r="Q38" s="286" t="s">
        <v>185</v>
      </c>
      <c r="R38" s="286" t="s">
        <v>186</v>
      </c>
      <c r="S38" s="287">
        <v>329</v>
      </c>
      <c r="T38" s="221" t="s">
        <v>274</v>
      </c>
      <c r="U38" s="222" t="s">
        <v>285</v>
      </c>
      <c r="V38" s="222" t="s">
        <v>276</v>
      </c>
      <c r="W38" s="222" t="s">
        <v>25</v>
      </c>
      <c r="X38" s="222">
        <v>16.2</v>
      </c>
      <c r="Y38" s="222">
        <v>324</v>
      </c>
      <c r="Z38" s="223">
        <v>324</v>
      </c>
      <c r="AA38" s="121"/>
      <c r="AB38" s="119"/>
      <c r="AC38" s="119"/>
      <c r="AD38" s="119"/>
      <c r="AE38" s="120"/>
      <c r="AF38" s="152"/>
    </row>
    <row r="39" spans="1:32" ht="28.5">
      <c r="A39" s="29">
        <v>19</v>
      </c>
      <c r="B39" s="22" t="s">
        <v>47</v>
      </c>
      <c r="C39" s="204" t="s">
        <v>200</v>
      </c>
      <c r="D39" s="205" t="s">
        <v>212</v>
      </c>
      <c r="E39" s="205" t="s">
        <v>202</v>
      </c>
      <c r="F39" s="206" t="s">
        <v>203</v>
      </c>
      <c r="G39" s="207">
        <f t="shared" si="0"/>
        <v>33.824</v>
      </c>
      <c r="H39" s="207">
        <f t="shared" si="1"/>
        <v>169.12</v>
      </c>
      <c r="I39" s="208">
        <v>338.24</v>
      </c>
      <c r="J39" s="134"/>
      <c r="K39" s="136"/>
      <c r="L39" s="136"/>
      <c r="M39" s="136"/>
      <c r="N39" s="137"/>
      <c r="O39" s="285" t="s">
        <v>184</v>
      </c>
      <c r="P39" s="286">
        <v>29430</v>
      </c>
      <c r="Q39" s="286" t="s">
        <v>185</v>
      </c>
      <c r="R39" s="286" t="s">
        <v>186</v>
      </c>
      <c r="S39" s="287">
        <v>273.85</v>
      </c>
      <c r="T39" s="221" t="s">
        <v>274</v>
      </c>
      <c r="U39" s="222" t="s">
        <v>285</v>
      </c>
      <c r="V39" s="222" t="s">
        <v>276</v>
      </c>
      <c r="W39" s="222" t="s">
        <v>25</v>
      </c>
      <c r="X39" s="222">
        <v>16.2</v>
      </c>
      <c r="Y39" s="222">
        <v>324</v>
      </c>
      <c r="Z39" s="223">
        <v>324</v>
      </c>
      <c r="AA39" s="121"/>
      <c r="AB39" s="119"/>
      <c r="AC39" s="119"/>
      <c r="AD39" s="119"/>
      <c r="AE39" s="120"/>
      <c r="AF39" s="152"/>
    </row>
    <row r="40" spans="1:32" ht="15">
      <c r="A40" s="29">
        <v>20</v>
      </c>
      <c r="B40" s="27" t="s">
        <v>48</v>
      </c>
      <c r="C40" s="204" t="s">
        <v>200</v>
      </c>
      <c r="D40" s="205" t="s">
        <v>216</v>
      </c>
      <c r="E40" s="205" t="s">
        <v>202</v>
      </c>
      <c r="F40" s="206" t="s">
        <v>203</v>
      </c>
      <c r="G40" s="207">
        <f t="shared" si="0"/>
        <v>27.808</v>
      </c>
      <c r="H40" s="207">
        <f t="shared" si="1"/>
        <v>139.04</v>
      </c>
      <c r="I40" s="208">
        <v>278.08</v>
      </c>
      <c r="J40" s="134"/>
      <c r="K40" s="136"/>
      <c r="L40" s="136"/>
      <c r="M40" s="136"/>
      <c r="N40" s="137"/>
      <c r="O40" s="285" t="s">
        <v>184</v>
      </c>
      <c r="P40" s="286">
        <v>29429</v>
      </c>
      <c r="Q40" s="286" t="s">
        <v>185</v>
      </c>
      <c r="R40" s="286" t="s">
        <v>186</v>
      </c>
      <c r="S40" s="287">
        <v>273.85</v>
      </c>
      <c r="T40" s="221" t="s">
        <v>279</v>
      </c>
      <c r="U40" s="222" t="s">
        <v>287</v>
      </c>
      <c r="V40" s="222" t="s">
        <v>276</v>
      </c>
      <c r="W40" s="222" t="s">
        <v>25</v>
      </c>
      <c r="X40" s="222">
        <v>16.17</v>
      </c>
      <c r="Y40" s="222">
        <v>323.4</v>
      </c>
      <c r="Z40" s="223">
        <v>323.4</v>
      </c>
      <c r="AA40" s="121"/>
      <c r="AB40" s="119"/>
      <c r="AC40" s="119"/>
      <c r="AD40" s="119"/>
      <c r="AE40" s="120"/>
      <c r="AF40" s="152"/>
    </row>
    <row r="41" spans="1:32" ht="15">
      <c r="A41" s="29">
        <v>21</v>
      </c>
      <c r="B41" s="22" t="s">
        <v>49</v>
      </c>
      <c r="C41" s="204" t="s">
        <v>200</v>
      </c>
      <c r="D41" s="205" t="s">
        <v>215</v>
      </c>
      <c r="E41" s="205" t="s">
        <v>202</v>
      </c>
      <c r="F41" s="206" t="s">
        <v>203</v>
      </c>
      <c r="G41" s="207">
        <f t="shared" si="0"/>
        <v>29.248</v>
      </c>
      <c r="H41" s="207">
        <f t="shared" si="1"/>
        <v>146.24</v>
      </c>
      <c r="I41" s="208">
        <v>292.48</v>
      </c>
      <c r="J41" s="134"/>
      <c r="K41" s="136"/>
      <c r="L41" s="136"/>
      <c r="M41" s="136"/>
      <c r="N41" s="137"/>
      <c r="O41" s="285" t="s">
        <v>184</v>
      </c>
      <c r="P41" s="286">
        <v>29429</v>
      </c>
      <c r="Q41" s="286" t="s">
        <v>185</v>
      </c>
      <c r="R41" s="286" t="s">
        <v>186</v>
      </c>
      <c r="S41" s="287">
        <v>273.85</v>
      </c>
      <c r="T41" s="221" t="s">
        <v>279</v>
      </c>
      <c r="U41" s="222" t="s">
        <v>288</v>
      </c>
      <c r="V41" s="222" t="s">
        <v>276</v>
      </c>
      <c r="W41" s="222" t="s">
        <v>25</v>
      </c>
      <c r="X41" s="222">
        <v>16.17</v>
      </c>
      <c r="Y41" s="222">
        <v>323.4</v>
      </c>
      <c r="Z41" s="223">
        <v>323.4</v>
      </c>
      <c r="AA41" s="121"/>
      <c r="AB41" s="119"/>
      <c r="AC41" s="119"/>
      <c r="AD41" s="119"/>
      <c r="AE41" s="120"/>
      <c r="AF41" s="152"/>
    </row>
    <row r="42" spans="1:32" ht="15">
      <c r="A42" s="29">
        <v>22</v>
      </c>
      <c r="B42" s="22" t="s">
        <v>50</v>
      </c>
      <c r="C42" s="204" t="s">
        <v>200</v>
      </c>
      <c r="D42" s="205" t="s">
        <v>217</v>
      </c>
      <c r="E42" s="205" t="s">
        <v>202</v>
      </c>
      <c r="F42" s="206" t="s">
        <v>203</v>
      </c>
      <c r="G42" s="207">
        <f t="shared" si="0"/>
        <v>30.826</v>
      </c>
      <c r="H42" s="207">
        <f t="shared" si="1"/>
        <v>154.13</v>
      </c>
      <c r="I42" s="208">
        <v>308.26</v>
      </c>
      <c r="J42" s="134"/>
      <c r="K42" s="136"/>
      <c r="L42" s="136"/>
      <c r="M42" s="136"/>
      <c r="N42" s="137"/>
      <c r="O42" s="296"/>
      <c r="P42" s="294"/>
      <c r="Q42" s="294"/>
      <c r="R42" s="294"/>
      <c r="S42" s="295"/>
      <c r="T42" s="121"/>
      <c r="U42" s="119"/>
      <c r="V42" s="119"/>
      <c r="W42" s="119"/>
      <c r="X42" s="119"/>
      <c r="Y42" s="119"/>
      <c r="Z42" s="120"/>
      <c r="AA42" s="121"/>
      <c r="AB42" s="119"/>
      <c r="AC42" s="119"/>
      <c r="AD42" s="119"/>
      <c r="AE42" s="120"/>
      <c r="AF42" s="152"/>
    </row>
    <row r="43" spans="1:32" ht="15">
      <c r="A43" s="51"/>
      <c r="B43" s="28" t="s">
        <v>51</v>
      </c>
      <c r="C43" s="77"/>
      <c r="D43" s="78"/>
      <c r="E43" s="78"/>
      <c r="F43" s="84"/>
      <c r="G43" s="1"/>
      <c r="H43" s="86"/>
      <c r="I43" s="79"/>
      <c r="J43" s="98"/>
      <c r="K43" s="24"/>
      <c r="L43" s="24"/>
      <c r="M43" s="24"/>
      <c r="N43" s="25"/>
      <c r="O43" s="289"/>
      <c r="P43" s="290"/>
      <c r="Q43" s="290"/>
      <c r="R43" s="290"/>
      <c r="S43" s="291"/>
      <c r="T43" s="40"/>
      <c r="U43" s="41"/>
      <c r="V43" s="41"/>
      <c r="W43" s="41"/>
      <c r="X43" s="41"/>
      <c r="Y43" s="41"/>
      <c r="Z43" s="42"/>
      <c r="AA43" s="40"/>
      <c r="AB43" s="41"/>
      <c r="AC43" s="41"/>
      <c r="AD43" s="41"/>
      <c r="AE43" s="42"/>
      <c r="AF43" s="153"/>
    </row>
    <row r="44" spans="1:32" ht="15">
      <c r="A44" s="29">
        <v>23</v>
      </c>
      <c r="B44" s="29" t="s">
        <v>52</v>
      </c>
      <c r="C44" s="139"/>
      <c r="D44" s="140"/>
      <c r="E44" s="140"/>
      <c r="F44" s="141"/>
      <c r="G44" s="142"/>
      <c r="H44" s="142"/>
      <c r="I44" s="141"/>
      <c r="J44" s="134"/>
      <c r="K44" s="119"/>
      <c r="L44" s="119"/>
      <c r="M44" s="119"/>
      <c r="N44" s="120"/>
      <c r="O44" s="293"/>
      <c r="P44" s="294"/>
      <c r="Q44" s="294"/>
      <c r="R44" s="294"/>
      <c r="S44" s="295"/>
      <c r="T44" s="123"/>
      <c r="U44" s="119"/>
      <c r="V44" s="119"/>
      <c r="W44" s="119"/>
      <c r="X44" s="119"/>
      <c r="Y44" s="119"/>
      <c r="Z44" s="120"/>
      <c r="AA44" s="123"/>
      <c r="AB44" s="119"/>
      <c r="AC44" s="119"/>
      <c r="AD44" s="119"/>
      <c r="AE44" s="120"/>
      <c r="AF44" s="154"/>
    </row>
    <row r="45" spans="1:32" ht="28.5">
      <c r="A45" s="29">
        <v>24</v>
      </c>
      <c r="B45" s="26" t="s">
        <v>53</v>
      </c>
      <c r="C45" s="204" t="s">
        <v>200</v>
      </c>
      <c r="D45" s="205" t="s">
        <v>218</v>
      </c>
      <c r="E45" s="205" t="s">
        <v>202</v>
      </c>
      <c r="F45" s="206" t="s">
        <v>203</v>
      </c>
      <c r="G45" s="207">
        <f>I45/10</f>
        <v>22.166</v>
      </c>
      <c r="H45" s="207">
        <f>I45/2</f>
        <v>110.83</v>
      </c>
      <c r="I45" s="208">
        <v>221.66</v>
      </c>
      <c r="J45" s="134"/>
      <c r="K45" s="119"/>
      <c r="L45" s="119"/>
      <c r="M45" s="119"/>
      <c r="N45" s="120"/>
      <c r="O45" s="285" t="s">
        <v>184</v>
      </c>
      <c r="P45" s="286">
        <v>23746</v>
      </c>
      <c r="Q45" s="286" t="s">
        <v>185</v>
      </c>
      <c r="R45" s="286" t="s">
        <v>186</v>
      </c>
      <c r="S45" s="287">
        <v>206</v>
      </c>
      <c r="T45" s="221" t="s">
        <v>274</v>
      </c>
      <c r="U45" s="222" t="s">
        <v>289</v>
      </c>
      <c r="V45" s="222" t="s">
        <v>276</v>
      </c>
      <c r="W45" s="222" t="s">
        <v>25</v>
      </c>
      <c r="X45" s="222">
        <v>12.35</v>
      </c>
      <c r="Y45" s="222">
        <v>246.95</v>
      </c>
      <c r="Z45" s="223">
        <v>246.95</v>
      </c>
      <c r="AA45" s="193" t="s">
        <v>170</v>
      </c>
      <c r="AB45" s="194">
        <v>53955</v>
      </c>
      <c r="AC45" s="194" t="s">
        <v>0</v>
      </c>
      <c r="AD45" s="194" t="s">
        <v>25</v>
      </c>
      <c r="AE45" s="195">
        <v>225</v>
      </c>
      <c r="AF45" s="154"/>
    </row>
    <row r="46" spans="1:32" ht="15">
      <c r="A46" s="29">
        <v>25</v>
      </c>
      <c r="B46" s="27" t="s">
        <v>54</v>
      </c>
      <c r="C46" s="204" t="s">
        <v>200</v>
      </c>
      <c r="D46" s="205" t="s">
        <v>218</v>
      </c>
      <c r="E46" s="205" t="s">
        <v>202</v>
      </c>
      <c r="F46" s="206" t="s">
        <v>203</v>
      </c>
      <c r="G46" s="207">
        <f>I46/10</f>
        <v>22.166</v>
      </c>
      <c r="H46" s="207">
        <f>I46/2</f>
        <v>110.83</v>
      </c>
      <c r="I46" s="208">
        <v>221.66</v>
      </c>
      <c r="J46" s="134"/>
      <c r="K46" s="119"/>
      <c r="L46" s="119"/>
      <c r="M46" s="119"/>
      <c r="N46" s="120"/>
      <c r="O46" s="285" t="s">
        <v>184</v>
      </c>
      <c r="P46" s="286">
        <v>23742</v>
      </c>
      <c r="Q46" s="286" t="s">
        <v>185</v>
      </c>
      <c r="R46" s="286" t="s">
        <v>186</v>
      </c>
      <c r="S46" s="287">
        <v>206</v>
      </c>
      <c r="T46" s="221" t="s">
        <v>279</v>
      </c>
      <c r="U46" s="222" t="s">
        <v>290</v>
      </c>
      <c r="V46" s="222" t="s">
        <v>276</v>
      </c>
      <c r="W46" s="222" t="s">
        <v>25</v>
      </c>
      <c r="X46" s="222">
        <v>12.35</v>
      </c>
      <c r="Y46" s="222">
        <v>246.95</v>
      </c>
      <c r="Z46" s="223">
        <v>246.95</v>
      </c>
      <c r="AA46" s="193" t="s">
        <v>170</v>
      </c>
      <c r="AB46" s="194">
        <v>53652</v>
      </c>
      <c r="AC46" s="194" t="s">
        <v>171</v>
      </c>
      <c r="AD46" s="194" t="s">
        <v>25</v>
      </c>
      <c r="AE46" s="195">
        <v>225</v>
      </c>
      <c r="AF46" s="154"/>
    </row>
    <row r="47" spans="1:32" ht="28.5">
      <c r="A47" s="29">
        <v>26</v>
      </c>
      <c r="B47" s="26" t="s">
        <v>55</v>
      </c>
      <c r="C47" s="204" t="s">
        <v>200</v>
      </c>
      <c r="D47" s="211" t="s">
        <v>219</v>
      </c>
      <c r="E47" s="205" t="s">
        <v>202</v>
      </c>
      <c r="F47" s="206" t="s">
        <v>203</v>
      </c>
      <c r="G47" s="207">
        <f>I47/10</f>
        <v>23.78</v>
      </c>
      <c r="H47" s="207">
        <f>I47/2</f>
        <v>118.9</v>
      </c>
      <c r="I47" s="208">
        <v>237.8</v>
      </c>
      <c r="J47" s="134"/>
      <c r="K47" s="122"/>
      <c r="L47" s="122"/>
      <c r="M47" s="119"/>
      <c r="N47" s="120"/>
      <c r="O47" s="285" t="s">
        <v>184</v>
      </c>
      <c r="P47" s="298">
        <v>23742</v>
      </c>
      <c r="Q47" s="298" t="s">
        <v>185</v>
      </c>
      <c r="R47" s="286" t="s">
        <v>186</v>
      </c>
      <c r="S47" s="287">
        <v>206</v>
      </c>
      <c r="T47" s="221" t="s">
        <v>274</v>
      </c>
      <c r="U47" s="227" t="s">
        <v>291</v>
      </c>
      <c r="V47" s="227" t="s">
        <v>276</v>
      </c>
      <c r="W47" s="222" t="s">
        <v>25</v>
      </c>
      <c r="X47" s="222">
        <v>15.75</v>
      </c>
      <c r="Y47" s="222">
        <v>273.69</v>
      </c>
      <c r="Z47" s="223">
        <v>273.69</v>
      </c>
      <c r="AA47" s="121"/>
      <c r="AB47" s="122"/>
      <c r="AC47" s="122"/>
      <c r="AD47" s="119"/>
      <c r="AE47" s="120"/>
      <c r="AF47" s="154"/>
    </row>
    <row r="48" spans="1:32" ht="15">
      <c r="A48" s="51"/>
      <c r="B48" s="16" t="s">
        <v>56</v>
      </c>
      <c r="C48" s="77"/>
      <c r="D48" s="78"/>
      <c r="E48" s="78"/>
      <c r="F48" s="84"/>
      <c r="G48" s="1"/>
      <c r="H48" s="86"/>
      <c r="I48" s="79"/>
      <c r="J48" s="98"/>
      <c r="K48" s="24"/>
      <c r="L48" s="24"/>
      <c r="M48" s="24"/>
      <c r="N48" s="25"/>
      <c r="O48" s="289"/>
      <c r="P48" s="290"/>
      <c r="Q48" s="290"/>
      <c r="R48" s="290"/>
      <c r="S48" s="291"/>
      <c r="T48" s="40"/>
      <c r="U48" s="41"/>
      <c r="V48" s="41"/>
      <c r="W48" s="41"/>
      <c r="X48" s="41"/>
      <c r="Y48" s="41"/>
      <c r="Z48" s="42"/>
      <c r="AA48" s="40"/>
      <c r="AB48" s="41"/>
      <c r="AC48" s="41"/>
      <c r="AD48" s="41"/>
      <c r="AE48" s="42"/>
      <c r="AF48" s="153"/>
    </row>
    <row r="49" spans="1:32" ht="15">
      <c r="A49" s="29">
        <v>27</v>
      </c>
      <c r="B49" s="22" t="s">
        <v>57</v>
      </c>
      <c r="C49" s="204" t="s">
        <v>200</v>
      </c>
      <c r="D49" s="205" t="s">
        <v>220</v>
      </c>
      <c r="E49" s="205" t="s">
        <v>202</v>
      </c>
      <c r="F49" s="206" t="s">
        <v>221</v>
      </c>
      <c r="G49" s="207">
        <f aca="true" t="shared" si="2" ref="G49:G55">I49/10</f>
        <v>39.375</v>
      </c>
      <c r="H49" s="207">
        <f aca="true" t="shared" si="3" ref="H49:H55">I49/2</f>
        <v>196.875</v>
      </c>
      <c r="I49" s="208">
        <v>393.75</v>
      </c>
      <c r="J49" s="134"/>
      <c r="K49" s="119"/>
      <c r="L49" s="119"/>
      <c r="M49" s="119"/>
      <c r="N49" s="120"/>
      <c r="O49" s="285" t="s">
        <v>184</v>
      </c>
      <c r="P49" s="286">
        <v>29414</v>
      </c>
      <c r="Q49" s="286" t="s">
        <v>185</v>
      </c>
      <c r="R49" s="286" t="s">
        <v>186</v>
      </c>
      <c r="S49" s="287">
        <v>370</v>
      </c>
      <c r="T49" s="121"/>
      <c r="U49" s="119"/>
      <c r="V49" s="119"/>
      <c r="W49" s="119"/>
      <c r="X49" s="119"/>
      <c r="Y49" s="119"/>
      <c r="Z49" s="120"/>
      <c r="AA49" s="121"/>
      <c r="AB49" s="119"/>
      <c r="AC49" s="119"/>
      <c r="AD49" s="119"/>
      <c r="AE49" s="120"/>
      <c r="AF49" s="154"/>
    </row>
    <row r="50" spans="1:32" ht="28.5">
      <c r="A50" s="29">
        <v>28</v>
      </c>
      <c r="B50" s="22" t="s">
        <v>58</v>
      </c>
      <c r="C50" s="204" t="s">
        <v>200</v>
      </c>
      <c r="D50" s="205" t="s">
        <v>222</v>
      </c>
      <c r="E50" s="205" t="s">
        <v>202</v>
      </c>
      <c r="F50" s="206" t="s">
        <v>203</v>
      </c>
      <c r="G50" s="207">
        <f t="shared" si="2"/>
        <v>33.098</v>
      </c>
      <c r="H50" s="207">
        <f t="shared" si="3"/>
        <v>165.49</v>
      </c>
      <c r="I50" s="208">
        <v>330.98</v>
      </c>
      <c r="J50" s="134"/>
      <c r="K50" s="119"/>
      <c r="L50" s="119"/>
      <c r="M50" s="119"/>
      <c r="N50" s="120"/>
      <c r="O50" s="285" t="s">
        <v>184</v>
      </c>
      <c r="P50" s="286">
        <v>29453</v>
      </c>
      <c r="Q50" s="286" t="s">
        <v>185</v>
      </c>
      <c r="R50" s="286" t="s">
        <v>186</v>
      </c>
      <c r="S50" s="287">
        <v>298</v>
      </c>
      <c r="T50" s="221" t="s">
        <v>274</v>
      </c>
      <c r="U50" s="222" t="s">
        <v>292</v>
      </c>
      <c r="V50" s="222" t="s">
        <v>276</v>
      </c>
      <c r="W50" s="222" t="s">
        <v>25</v>
      </c>
      <c r="X50" s="222">
        <v>17.45</v>
      </c>
      <c r="Y50" s="222">
        <v>349</v>
      </c>
      <c r="Z50" s="223">
        <v>349</v>
      </c>
      <c r="AA50" s="121"/>
      <c r="AB50" s="119"/>
      <c r="AC50" s="119"/>
      <c r="AD50" s="119"/>
      <c r="AE50" s="120"/>
      <c r="AF50" s="154"/>
    </row>
    <row r="51" spans="1:32" ht="28.5">
      <c r="A51" s="29">
        <v>29</v>
      </c>
      <c r="B51" s="22" t="s">
        <v>59</v>
      </c>
      <c r="C51" s="204" t="s">
        <v>200</v>
      </c>
      <c r="D51" s="205" t="s">
        <v>223</v>
      </c>
      <c r="E51" s="205" t="s">
        <v>202</v>
      </c>
      <c r="F51" s="206" t="s">
        <v>203</v>
      </c>
      <c r="G51" s="207">
        <f t="shared" si="2"/>
        <v>43.274</v>
      </c>
      <c r="H51" s="207">
        <f t="shared" si="3"/>
        <v>216.37</v>
      </c>
      <c r="I51" s="208">
        <v>432.74</v>
      </c>
      <c r="J51" s="134"/>
      <c r="K51" s="119"/>
      <c r="L51" s="119"/>
      <c r="M51" s="119"/>
      <c r="N51" s="120"/>
      <c r="O51" s="285" t="s">
        <v>184</v>
      </c>
      <c r="P51" s="286">
        <v>29416</v>
      </c>
      <c r="Q51" s="286" t="s">
        <v>185</v>
      </c>
      <c r="R51" s="286" t="s">
        <v>186</v>
      </c>
      <c r="S51" s="287">
        <v>370</v>
      </c>
      <c r="T51" s="221" t="s">
        <v>274</v>
      </c>
      <c r="U51" s="222" t="s">
        <v>292</v>
      </c>
      <c r="V51" s="222" t="s">
        <v>276</v>
      </c>
      <c r="W51" s="222" t="s">
        <v>25</v>
      </c>
      <c r="X51" s="222">
        <v>17.45</v>
      </c>
      <c r="Y51" s="222">
        <v>349</v>
      </c>
      <c r="Z51" s="223">
        <v>349</v>
      </c>
      <c r="AA51" s="193" t="s">
        <v>170</v>
      </c>
      <c r="AB51" s="194">
        <v>53966</v>
      </c>
      <c r="AC51" s="194" t="s">
        <v>0</v>
      </c>
      <c r="AD51" s="194" t="s">
        <v>25</v>
      </c>
      <c r="AE51" s="195">
        <v>380</v>
      </c>
      <c r="AF51" s="154"/>
    </row>
    <row r="52" spans="1:32" ht="28.5">
      <c r="A52" s="29">
        <v>30</v>
      </c>
      <c r="B52" s="22" t="s">
        <v>60</v>
      </c>
      <c r="C52" s="204" t="s">
        <v>200</v>
      </c>
      <c r="D52" s="205" t="s">
        <v>224</v>
      </c>
      <c r="E52" s="205" t="s">
        <v>202</v>
      </c>
      <c r="F52" s="206" t="s">
        <v>203</v>
      </c>
      <c r="G52" s="207">
        <f t="shared" si="2"/>
        <v>36.94</v>
      </c>
      <c r="H52" s="207">
        <f t="shared" si="3"/>
        <v>184.7</v>
      </c>
      <c r="I52" s="208">
        <v>369.4</v>
      </c>
      <c r="J52" s="134"/>
      <c r="K52" s="119"/>
      <c r="L52" s="119"/>
      <c r="M52" s="119"/>
      <c r="N52" s="120"/>
      <c r="O52" s="285" t="s">
        <v>184</v>
      </c>
      <c r="P52" s="286">
        <v>29416</v>
      </c>
      <c r="Q52" s="286" t="s">
        <v>185</v>
      </c>
      <c r="R52" s="286" t="s">
        <v>186</v>
      </c>
      <c r="S52" s="287">
        <v>370</v>
      </c>
      <c r="T52" s="221" t="s">
        <v>274</v>
      </c>
      <c r="U52" s="222" t="s">
        <v>292</v>
      </c>
      <c r="V52" s="222" t="s">
        <v>276</v>
      </c>
      <c r="W52" s="222" t="s">
        <v>25</v>
      </c>
      <c r="X52" s="222">
        <v>17.45</v>
      </c>
      <c r="Y52" s="222">
        <v>349</v>
      </c>
      <c r="Z52" s="223">
        <v>349</v>
      </c>
      <c r="AA52" s="121"/>
      <c r="AB52" s="119"/>
      <c r="AC52" s="119"/>
      <c r="AD52" s="119"/>
      <c r="AE52" s="120"/>
      <c r="AF52" s="154"/>
    </row>
    <row r="53" spans="1:32" ht="15">
      <c r="A53" s="29">
        <v>31</v>
      </c>
      <c r="B53" s="22" t="s">
        <v>61</v>
      </c>
      <c r="C53" s="204" t="s">
        <v>200</v>
      </c>
      <c r="D53" s="205" t="s">
        <v>224</v>
      </c>
      <c r="E53" s="205" t="s">
        <v>202</v>
      </c>
      <c r="F53" s="206" t="s">
        <v>203</v>
      </c>
      <c r="G53" s="207">
        <f t="shared" si="2"/>
        <v>36.94</v>
      </c>
      <c r="H53" s="207">
        <f t="shared" si="3"/>
        <v>184.7</v>
      </c>
      <c r="I53" s="208">
        <v>369.4</v>
      </c>
      <c r="J53" s="134"/>
      <c r="K53" s="119"/>
      <c r="L53" s="119"/>
      <c r="M53" s="119"/>
      <c r="N53" s="120"/>
      <c r="O53" s="285" t="s">
        <v>184</v>
      </c>
      <c r="P53" s="286">
        <v>29453</v>
      </c>
      <c r="Q53" s="286" t="s">
        <v>185</v>
      </c>
      <c r="R53" s="286" t="s">
        <v>186</v>
      </c>
      <c r="S53" s="287">
        <v>298</v>
      </c>
      <c r="T53" s="221" t="s">
        <v>279</v>
      </c>
      <c r="U53" s="222" t="s">
        <v>292</v>
      </c>
      <c r="V53" s="222" t="s">
        <v>276</v>
      </c>
      <c r="W53" s="222" t="s">
        <v>25</v>
      </c>
      <c r="X53" s="222">
        <v>17.45</v>
      </c>
      <c r="Y53" s="222">
        <v>349</v>
      </c>
      <c r="Z53" s="223">
        <v>349</v>
      </c>
      <c r="AA53" s="121"/>
      <c r="AB53" s="119"/>
      <c r="AC53" s="119"/>
      <c r="AD53" s="119"/>
      <c r="AE53" s="120"/>
      <c r="AF53" s="154"/>
    </row>
    <row r="54" spans="1:32" ht="15">
      <c r="A54" s="29">
        <v>32</v>
      </c>
      <c r="B54" s="27" t="s">
        <v>62</v>
      </c>
      <c r="C54" s="204" t="s">
        <v>200</v>
      </c>
      <c r="D54" s="205" t="s">
        <v>224</v>
      </c>
      <c r="E54" s="205" t="s">
        <v>202</v>
      </c>
      <c r="F54" s="206" t="s">
        <v>203</v>
      </c>
      <c r="G54" s="207">
        <f t="shared" si="2"/>
        <v>36.94</v>
      </c>
      <c r="H54" s="207">
        <f t="shared" si="3"/>
        <v>184.7</v>
      </c>
      <c r="I54" s="208">
        <v>369.4</v>
      </c>
      <c r="J54" s="134"/>
      <c r="K54" s="119"/>
      <c r="L54" s="119"/>
      <c r="M54" s="119"/>
      <c r="N54" s="120"/>
      <c r="O54" s="285" t="s">
        <v>184</v>
      </c>
      <c r="P54" s="286">
        <v>29453</v>
      </c>
      <c r="Q54" s="286" t="s">
        <v>185</v>
      </c>
      <c r="R54" s="286" t="s">
        <v>186</v>
      </c>
      <c r="S54" s="287">
        <v>298</v>
      </c>
      <c r="T54" s="221" t="s">
        <v>279</v>
      </c>
      <c r="U54" s="222" t="s">
        <v>293</v>
      </c>
      <c r="V54" s="222" t="s">
        <v>276</v>
      </c>
      <c r="W54" s="222" t="s">
        <v>25</v>
      </c>
      <c r="X54" s="222">
        <v>18.15</v>
      </c>
      <c r="Y54" s="222">
        <v>362.95</v>
      </c>
      <c r="Z54" s="223">
        <v>362.95</v>
      </c>
      <c r="AA54" s="121"/>
      <c r="AB54" s="119"/>
      <c r="AC54" s="119"/>
      <c r="AD54" s="119"/>
      <c r="AE54" s="120"/>
      <c r="AF54" s="154"/>
    </row>
    <row r="55" spans="1:32" ht="15">
      <c r="A55" s="29">
        <v>33</v>
      </c>
      <c r="B55" s="22" t="s">
        <v>63</v>
      </c>
      <c r="C55" s="204" t="s">
        <v>200</v>
      </c>
      <c r="D55" s="205" t="s">
        <v>224</v>
      </c>
      <c r="E55" s="205" t="s">
        <v>202</v>
      </c>
      <c r="F55" s="206" t="s">
        <v>203</v>
      </c>
      <c r="G55" s="207">
        <f t="shared" si="2"/>
        <v>36.94</v>
      </c>
      <c r="H55" s="207">
        <f t="shared" si="3"/>
        <v>184.7</v>
      </c>
      <c r="I55" s="208">
        <v>369.4</v>
      </c>
      <c r="J55" s="134"/>
      <c r="K55" s="119"/>
      <c r="L55" s="119"/>
      <c r="M55" s="119"/>
      <c r="N55" s="120"/>
      <c r="O55" s="285" t="s">
        <v>184</v>
      </c>
      <c r="P55" s="286">
        <v>29453</v>
      </c>
      <c r="Q55" s="286" t="s">
        <v>185</v>
      </c>
      <c r="R55" s="286" t="s">
        <v>186</v>
      </c>
      <c r="S55" s="287">
        <v>298</v>
      </c>
      <c r="T55" s="121"/>
      <c r="U55" s="119"/>
      <c r="V55" s="119"/>
      <c r="W55" s="119"/>
      <c r="X55" s="119"/>
      <c r="Y55" s="119"/>
      <c r="Z55" s="120"/>
      <c r="AA55" s="121"/>
      <c r="AB55" s="119"/>
      <c r="AC55" s="119"/>
      <c r="AD55" s="119"/>
      <c r="AE55" s="120"/>
      <c r="AF55" s="154"/>
    </row>
    <row r="56" spans="1:32" ht="75">
      <c r="A56" s="14" t="s">
        <v>163</v>
      </c>
      <c r="B56" s="10" t="s">
        <v>18</v>
      </c>
      <c r="C56" s="70" t="s">
        <v>64</v>
      </c>
      <c r="D56" s="71" t="s">
        <v>65</v>
      </c>
      <c r="E56" s="69" t="s">
        <v>66</v>
      </c>
      <c r="F56" s="69" t="s">
        <v>22</v>
      </c>
      <c r="G56" s="82" t="s">
        <v>68</v>
      </c>
      <c r="H56" s="82" t="s">
        <v>199</v>
      </c>
      <c r="I56" s="72" t="s">
        <v>169</v>
      </c>
      <c r="J56" s="11" t="s">
        <v>64</v>
      </c>
      <c r="K56" s="12" t="s">
        <v>65</v>
      </c>
      <c r="L56" s="13" t="s">
        <v>66</v>
      </c>
      <c r="M56" s="14" t="s">
        <v>22</v>
      </c>
      <c r="N56" s="15" t="s">
        <v>169</v>
      </c>
      <c r="O56" s="277" t="s">
        <v>64</v>
      </c>
      <c r="P56" s="278" t="s">
        <v>65</v>
      </c>
      <c r="Q56" s="279" t="s">
        <v>66</v>
      </c>
      <c r="R56" s="279" t="s">
        <v>67</v>
      </c>
      <c r="S56" s="280" t="s">
        <v>68</v>
      </c>
      <c r="T56" s="61" t="s">
        <v>64</v>
      </c>
      <c r="U56" s="12" t="s">
        <v>65</v>
      </c>
      <c r="V56" s="13" t="s">
        <v>66</v>
      </c>
      <c r="W56" s="13" t="s">
        <v>22</v>
      </c>
      <c r="X56" s="13" t="s">
        <v>68</v>
      </c>
      <c r="Y56" s="13" t="s">
        <v>199</v>
      </c>
      <c r="Z56" s="15" t="s">
        <v>169</v>
      </c>
      <c r="AA56" s="61" t="s">
        <v>64</v>
      </c>
      <c r="AB56" s="12" t="s">
        <v>65</v>
      </c>
      <c r="AC56" s="13" t="s">
        <v>66</v>
      </c>
      <c r="AD56" s="13" t="s">
        <v>67</v>
      </c>
      <c r="AE56" s="15" t="s">
        <v>68</v>
      </c>
      <c r="AF56" s="150"/>
    </row>
    <row r="57" spans="1:32" ht="15">
      <c r="A57" s="51"/>
      <c r="B57" s="16" t="s">
        <v>69</v>
      </c>
      <c r="C57" s="77"/>
      <c r="D57" s="78"/>
      <c r="E57" s="78"/>
      <c r="F57" s="84"/>
      <c r="G57" s="86"/>
      <c r="H57" s="86"/>
      <c r="I57" s="79"/>
      <c r="J57" s="23"/>
      <c r="K57" s="24"/>
      <c r="L57" s="24"/>
      <c r="M57" s="24"/>
      <c r="N57" s="25"/>
      <c r="O57" s="289"/>
      <c r="P57" s="290"/>
      <c r="Q57" s="290"/>
      <c r="R57" s="290"/>
      <c r="S57" s="291"/>
      <c r="T57" s="40"/>
      <c r="U57" s="41"/>
      <c r="V57" s="41"/>
      <c r="W57" s="41"/>
      <c r="X57" s="41"/>
      <c r="Y57" s="41"/>
      <c r="Z57" s="42"/>
      <c r="AA57" s="40"/>
      <c r="AB57" s="41"/>
      <c r="AC57" s="41"/>
      <c r="AD57" s="41"/>
      <c r="AE57" s="42"/>
      <c r="AF57" s="153"/>
    </row>
    <row r="58" spans="1:32" ht="28.5">
      <c r="A58" s="29">
        <v>34</v>
      </c>
      <c r="B58" s="22" t="s">
        <v>70</v>
      </c>
      <c r="C58" s="204" t="s">
        <v>200</v>
      </c>
      <c r="D58" s="205" t="s">
        <v>225</v>
      </c>
      <c r="E58" s="205" t="s">
        <v>202</v>
      </c>
      <c r="F58" s="206" t="s">
        <v>203</v>
      </c>
      <c r="G58" s="207">
        <f>I58/10</f>
        <v>27.242</v>
      </c>
      <c r="H58" s="207">
        <f>I58/2</f>
        <v>136.21</v>
      </c>
      <c r="I58" s="208">
        <v>272.42</v>
      </c>
      <c r="J58" s="134"/>
      <c r="K58" s="119"/>
      <c r="L58" s="119"/>
      <c r="M58" s="119"/>
      <c r="N58" s="120"/>
      <c r="O58" s="285" t="s">
        <v>184</v>
      </c>
      <c r="P58" s="286">
        <v>23626</v>
      </c>
      <c r="Q58" s="286" t="s">
        <v>185</v>
      </c>
      <c r="R58" s="286" t="s">
        <v>186</v>
      </c>
      <c r="S58" s="287">
        <v>244.5</v>
      </c>
      <c r="T58" s="221" t="s">
        <v>274</v>
      </c>
      <c r="U58" s="222" t="s">
        <v>294</v>
      </c>
      <c r="V58" s="222" t="s">
        <v>276</v>
      </c>
      <c r="W58" s="222" t="s">
        <v>25</v>
      </c>
      <c r="X58" s="222">
        <v>15.75</v>
      </c>
      <c r="Y58" s="222">
        <v>315</v>
      </c>
      <c r="Z58" s="223">
        <v>315</v>
      </c>
      <c r="AA58" s="193" t="s">
        <v>170</v>
      </c>
      <c r="AB58" s="194">
        <v>53653</v>
      </c>
      <c r="AC58" s="194" t="s">
        <v>0</v>
      </c>
      <c r="AD58" s="194" t="s">
        <v>25</v>
      </c>
      <c r="AE58" s="195">
        <v>265</v>
      </c>
      <c r="AF58" s="154"/>
    </row>
    <row r="59" spans="1:32" ht="15">
      <c r="A59" s="29">
        <v>35</v>
      </c>
      <c r="B59" s="22" t="s">
        <v>71</v>
      </c>
      <c r="C59" s="204" t="s">
        <v>200</v>
      </c>
      <c r="D59" s="205" t="s">
        <v>225</v>
      </c>
      <c r="E59" s="205" t="s">
        <v>202</v>
      </c>
      <c r="F59" s="206" t="s">
        <v>203</v>
      </c>
      <c r="G59" s="207">
        <f>I59/10</f>
        <v>27.242</v>
      </c>
      <c r="H59" s="207">
        <f>I59/2</f>
        <v>136.21</v>
      </c>
      <c r="I59" s="208">
        <v>272.42</v>
      </c>
      <c r="J59" s="134"/>
      <c r="K59" s="119"/>
      <c r="L59" s="119"/>
      <c r="M59" s="119"/>
      <c r="N59" s="120"/>
      <c r="O59" s="285" t="s">
        <v>184</v>
      </c>
      <c r="P59" s="286">
        <v>23726</v>
      </c>
      <c r="Q59" s="286" t="s">
        <v>185</v>
      </c>
      <c r="R59" s="286" t="s">
        <v>186</v>
      </c>
      <c r="S59" s="287">
        <v>244.5</v>
      </c>
      <c r="T59" s="221" t="s">
        <v>279</v>
      </c>
      <c r="U59" s="222" t="s">
        <v>295</v>
      </c>
      <c r="V59" s="222" t="s">
        <v>276</v>
      </c>
      <c r="W59" s="222" t="s">
        <v>25</v>
      </c>
      <c r="X59" s="222">
        <v>15.25</v>
      </c>
      <c r="Y59" s="222">
        <v>304.95</v>
      </c>
      <c r="Z59" s="223">
        <v>304.95</v>
      </c>
      <c r="AA59" s="121"/>
      <c r="AB59" s="119"/>
      <c r="AC59" s="119"/>
      <c r="AD59" s="119"/>
      <c r="AE59" s="120"/>
      <c r="AF59" s="154"/>
    </row>
    <row r="60" spans="1:32" ht="15">
      <c r="A60" s="29">
        <v>36</v>
      </c>
      <c r="B60" s="22" t="s">
        <v>72</v>
      </c>
      <c r="C60" s="204" t="s">
        <v>200</v>
      </c>
      <c r="D60" s="205" t="s">
        <v>226</v>
      </c>
      <c r="E60" s="205" t="s">
        <v>202</v>
      </c>
      <c r="F60" s="206" t="s">
        <v>203</v>
      </c>
      <c r="G60" s="207">
        <f>I60/10</f>
        <v>28.348000000000003</v>
      </c>
      <c r="H60" s="207">
        <f>I60/2</f>
        <v>141.74</v>
      </c>
      <c r="I60" s="208">
        <v>283.48</v>
      </c>
      <c r="J60" s="134"/>
      <c r="K60" s="119"/>
      <c r="L60" s="119"/>
      <c r="M60" s="119"/>
      <c r="N60" s="120"/>
      <c r="O60" s="293"/>
      <c r="P60" s="294"/>
      <c r="Q60" s="294"/>
      <c r="R60" s="294"/>
      <c r="S60" s="295"/>
      <c r="T60" s="123"/>
      <c r="U60" s="119"/>
      <c r="V60" s="119"/>
      <c r="W60" s="119"/>
      <c r="X60" s="119"/>
      <c r="Y60" s="119"/>
      <c r="Z60" s="120"/>
      <c r="AA60" s="123"/>
      <c r="AB60" s="119"/>
      <c r="AC60" s="119"/>
      <c r="AD60" s="119"/>
      <c r="AE60" s="120"/>
      <c r="AF60" s="154"/>
    </row>
    <row r="61" spans="1:32" ht="15">
      <c r="A61" s="29">
        <v>37</v>
      </c>
      <c r="B61" s="22" t="s">
        <v>73</v>
      </c>
      <c r="C61" s="204" t="s">
        <v>200</v>
      </c>
      <c r="D61" s="205" t="s">
        <v>227</v>
      </c>
      <c r="E61" s="205" t="s">
        <v>202</v>
      </c>
      <c r="F61" s="206" t="s">
        <v>203</v>
      </c>
      <c r="G61" s="207">
        <f>I61/10</f>
        <v>28.348000000000003</v>
      </c>
      <c r="H61" s="207">
        <f>I61/2</f>
        <v>141.74</v>
      </c>
      <c r="I61" s="208">
        <v>283.48</v>
      </c>
      <c r="J61" s="134"/>
      <c r="K61" s="119"/>
      <c r="L61" s="119"/>
      <c r="M61" s="119"/>
      <c r="N61" s="120"/>
      <c r="O61" s="288" t="s">
        <v>184</v>
      </c>
      <c r="P61" s="286">
        <v>23793</v>
      </c>
      <c r="Q61" s="286" t="s">
        <v>185</v>
      </c>
      <c r="R61" s="286" t="s">
        <v>186</v>
      </c>
      <c r="S61" s="287">
        <v>255.5</v>
      </c>
      <c r="T61" s="224" t="s">
        <v>274</v>
      </c>
      <c r="U61" s="222" t="s">
        <v>294</v>
      </c>
      <c r="V61" s="222" t="s">
        <v>276</v>
      </c>
      <c r="W61" s="222" t="s">
        <v>25</v>
      </c>
      <c r="X61" s="222">
        <v>15.75</v>
      </c>
      <c r="Y61" s="222">
        <v>315</v>
      </c>
      <c r="Z61" s="223">
        <v>315</v>
      </c>
      <c r="AA61" s="123"/>
      <c r="AB61" s="119"/>
      <c r="AC61" s="119"/>
      <c r="AD61" s="119"/>
      <c r="AE61" s="120"/>
      <c r="AF61" s="154"/>
    </row>
    <row r="62" spans="1:32" ht="15" customHeight="1">
      <c r="A62" s="29">
        <v>38</v>
      </c>
      <c r="B62" s="22" t="s">
        <v>74</v>
      </c>
      <c r="C62" s="144"/>
      <c r="D62" s="140"/>
      <c r="E62" s="140"/>
      <c r="F62" s="141"/>
      <c r="G62" s="142"/>
      <c r="H62" s="142"/>
      <c r="I62" s="143"/>
      <c r="J62" s="134"/>
      <c r="K62" s="119"/>
      <c r="L62" s="119"/>
      <c r="M62" s="119"/>
      <c r="N62" s="120"/>
      <c r="O62" s="285" t="s">
        <v>184</v>
      </c>
      <c r="P62" s="286">
        <v>23818</v>
      </c>
      <c r="Q62" s="286" t="s">
        <v>185</v>
      </c>
      <c r="R62" s="286" t="s">
        <v>186</v>
      </c>
      <c r="S62" s="287">
        <v>248.5</v>
      </c>
      <c r="T62" s="121"/>
      <c r="U62" s="119"/>
      <c r="V62" s="119"/>
      <c r="W62" s="119"/>
      <c r="X62" s="119"/>
      <c r="Y62" s="119"/>
      <c r="Z62" s="120"/>
      <c r="AA62" s="121"/>
      <c r="AB62" s="119"/>
      <c r="AC62" s="119"/>
      <c r="AD62" s="119"/>
      <c r="AE62" s="120"/>
      <c r="AF62" s="154"/>
    </row>
    <row r="63" spans="1:32" ht="15">
      <c r="A63" s="51"/>
      <c r="B63" s="16" t="s">
        <v>75</v>
      </c>
      <c r="C63" s="77"/>
      <c r="D63" s="78"/>
      <c r="E63" s="78"/>
      <c r="F63" s="84"/>
      <c r="G63" s="86"/>
      <c r="H63" s="86"/>
      <c r="I63" s="79"/>
      <c r="J63" s="23"/>
      <c r="K63" s="24"/>
      <c r="L63" s="24"/>
      <c r="M63" s="24"/>
      <c r="N63" s="25"/>
      <c r="O63" s="289"/>
      <c r="P63" s="290"/>
      <c r="Q63" s="290"/>
      <c r="R63" s="290"/>
      <c r="S63" s="291"/>
      <c r="T63" s="40"/>
      <c r="U63" s="41"/>
      <c r="V63" s="41"/>
      <c r="W63" s="41"/>
      <c r="X63" s="41"/>
      <c r="Y63" s="41"/>
      <c r="Z63" s="42"/>
      <c r="AA63" s="40"/>
      <c r="AB63" s="41"/>
      <c r="AC63" s="41"/>
      <c r="AD63" s="41"/>
      <c r="AE63" s="42"/>
      <c r="AF63" s="153"/>
    </row>
    <row r="64" spans="1:32" ht="15">
      <c r="A64" s="29">
        <v>39</v>
      </c>
      <c r="B64" s="21" t="s">
        <v>76</v>
      </c>
      <c r="C64" s="204" t="s">
        <v>200</v>
      </c>
      <c r="D64" s="205" t="s">
        <v>228</v>
      </c>
      <c r="E64" s="205" t="s">
        <v>202</v>
      </c>
      <c r="F64" s="206" t="s">
        <v>203</v>
      </c>
      <c r="G64" s="207">
        <f>I64/10</f>
        <v>29.168</v>
      </c>
      <c r="H64" s="207">
        <f>I64/2</f>
        <v>145.84</v>
      </c>
      <c r="I64" s="208">
        <v>291.68</v>
      </c>
      <c r="J64" s="134"/>
      <c r="K64" s="119"/>
      <c r="L64" s="119"/>
      <c r="M64" s="119"/>
      <c r="N64" s="120"/>
      <c r="O64" s="285" t="s">
        <v>184</v>
      </c>
      <c r="P64" s="286">
        <v>22283</v>
      </c>
      <c r="Q64" s="286" t="s">
        <v>185</v>
      </c>
      <c r="R64" s="286" t="s">
        <v>186</v>
      </c>
      <c r="S64" s="287">
        <v>257.5</v>
      </c>
      <c r="T64" s="121"/>
      <c r="U64" s="119"/>
      <c r="V64" s="119"/>
      <c r="W64" s="119"/>
      <c r="X64" s="119"/>
      <c r="Y64" s="119"/>
      <c r="Z64" s="120"/>
      <c r="AA64" s="193" t="s">
        <v>170</v>
      </c>
      <c r="AB64" s="194">
        <v>53722</v>
      </c>
      <c r="AC64" s="194" t="s">
        <v>0</v>
      </c>
      <c r="AD64" s="194" t="s">
        <v>25</v>
      </c>
      <c r="AE64" s="195">
        <v>365</v>
      </c>
      <c r="AF64" s="154"/>
    </row>
    <row r="65" spans="1:32" ht="15">
      <c r="A65" s="29">
        <v>40</v>
      </c>
      <c r="B65" s="22" t="s">
        <v>77</v>
      </c>
      <c r="C65" s="204" t="s">
        <v>200</v>
      </c>
      <c r="D65" s="205" t="s">
        <v>229</v>
      </c>
      <c r="E65" s="205" t="s">
        <v>202</v>
      </c>
      <c r="F65" s="206" t="s">
        <v>203</v>
      </c>
      <c r="G65" s="207">
        <f>I65/10</f>
        <v>36.608</v>
      </c>
      <c r="H65" s="207">
        <f>I65/2</f>
        <v>183.04</v>
      </c>
      <c r="I65" s="208">
        <v>366.08</v>
      </c>
      <c r="J65" s="134"/>
      <c r="K65" s="119"/>
      <c r="L65" s="119"/>
      <c r="M65" s="119"/>
      <c r="N65" s="120"/>
      <c r="O65" s="285" t="s">
        <v>184</v>
      </c>
      <c r="P65" s="286">
        <v>22219</v>
      </c>
      <c r="Q65" s="286" t="s">
        <v>185</v>
      </c>
      <c r="R65" s="286" t="s">
        <v>186</v>
      </c>
      <c r="S65" s="287">
        <v>309</v>
      </c>
      <c r="T65" s="121"/>
      <c r="U65" s="119"/>
      <c r="V65" s="119"/>
      <c r="W65" s="119"/>
      <c r="X65" s="119"/>
      <c r="Y65" s="119"/>
      <c r="Z65" s="120"/>
      <c r="AA65" s="121"/>
      <c r="AB65" s="119"/>
      <c r="AC65" s="119"/>
      <c r="AD65" s="119"/>
      <c r="AE65" s="120"/>
      <c r="AF65" s="154"/>
    </row>
    <row r="66" spans="1:32" ht="28.5">
      <c r="A66" s="29">
        <v>41</v>
      </c>
      <c r="B66" s="22" t="s">
        <v>78</v>
      </c>
      <c r="C66" s="204" t="s">
        <v>200</v>
      </c>
      <c r="D66" s="205" t="s">
        <v>230</v>
      </c>
      <c r="E66" s="205" t="s">
        <v>202</v>
      </c>
      <c r="F66" s="206" t="s">
        <v>203</v>
      </c>
      <c r="G66" s="207">
        <f>I66/10</f>
        <v>33.676</v>
      </c>
      <c r="H66" s="207">
        <f>I66/2</f>
        <v>168.38</v>
      </c>
      <c r="I66" s="208">
        <v>336.76</v>
      </c>
      <c r="J66" s="134"/>
      <c r="K66" s="119"/>
      <c r="L66" s="119"/>
      <c r="M66" s="119"/>
      <c r="N66" s="120"/>
      <c r="O66" s="296"/>
      <c r="P66" s="294"/>
      <c r="Q66" s="294"/>
      <c r="R66" s="294"/>
      <c r="S66" s="295"/>
      <c r="T66" s="221" t="s">
        <v>274</v>
      </c>
      <c r="U66" s="222" t="s">
        <v>296</v>
      </c>
      <c r="V66" s="222" t="s">
        <v>276</v>
      </c>
      <c r="W66" s="222" t="s">
        <v>25</v>
      </c>
      <c r="X66" s="222">
        <v>12.41</v>
      </c>
      <c r="Y66" s="222">
        <v>248.2</v>
      </c>
      <c r="Z66" s="223">
        <v>248.2</v>
      </c>
      <c r="AA66" s="193" t="s">
        <v>170</v>
      </c>
      <c r="AB66" s="194">
        <v>53720</v>
      </c>
      <c r="AC66" s="194" t="s">
        <v>0</v>
      </c>
      <c r="AD66" s="194" t="s">
        <v>25</v>
      </c>
      <c r="AE66" s="195">
        <v>335</v>
      </c>
      <c r="AF66" s="154"/>
    </row>
    <row r="67" spans="1:32" ht="15">
      <c r="A67" s="29">
        <v>42</v>
      </c>
      <c r="B67" s="27" t="s">
        <v>79</v>
      </c>
      <c r="C67" s="139"/>
      <c r="D67" s="140"/>
      <c r="E67" s="140"/>
      <c r="F67" s="141"/>
      <c r="G67" s="142"/>
      <c r="H67" s="142"/>
      <c r="I67" s="143"/>
      <c r="J67" s="134"/>
      <c r="K67" s="119"/>
      <c r="L67" s="119"/>
      <c r="M67" s="119"/>
      <c r="N67" s="120"/>
      <c r="O67" s="293"/>
      <c r="P67" s="294"/>
      <c r="Q67" s="294"/>
      <c r="R67" s="294"/>
      <c r="S67" s="295"/>
      <c r="T67" s="123"/>
      <c r="U67" s="119"/>
      <c r="V67" s="119"/>
      <c r="W67" s="119"/>
      <c r="X67" s="119"/>
      <c r="Y67" s="119"/>
      <c r="Z67" s="120"/>
      <c r="AA67" s="123"/>
      <c r="AB67" s="119"/>
      <c r="AC67" s="119"/>
      <c r="AD67" s="119"/>
      <c r="AE67" s="120"/>
      <c r="AF67" s="154"/>
    </row>
    <row r="68" spans="1:32" ht="15">
      <c r="A68" s="29">
        <v>43</v>
      </c>
      <c r="B68" s="27" t="s">
        <v>80</v>
      </c>
      <c r="C68" s="209" t="s">
        <v>200</v>
      </c>
      <c r="D68" s="205" t="s">
        <v>231</v>
      </c>
      <c r="E68" s="205" t="s">
        <v>202</v>
      </c>
      <c r="F68" s="206" t="s">
        <v>203</v>
      </c>
      <c r="G68" s="207">
        <f>I68/10</f>
        <v>36.028</v>
      </c>
      <c r="H68" s="207">
        <f>I68/2</f>
        <v>180.14</v>
      </c>
      <c r="I68" s="208">
        <v>360.28</v>
      </c>
      <c r="J68" s="134"/>
      <c r="K68" s="119"/>
      <c r="L68" s="119"/>
      <c r="M68" s="119"/>
      <c r="N68" s="120"/>
      <c r="O68" s="288" t="s">
        <v>184</v>
      </c>
      <c r="P68" s="286">
        <v>22289</v>
      </c>
      <c r="Q68" s="286" t="s">
        <v>185</v>
      </c>
      <c r="R68" s="286" t="s">
        <v>186</v>
      </c>
      <c r="S68" s="287">
        <v>257.5</v>
      </c>
      <c r="T68" s="224" t="s">
        <v>279</v>
      </c>
      <c r="U68" s="222" t="s">
        <v>297</v>
      </c>
      <c r="V68" s="222" t="s">
        <v>276</v>
      </c>
      <c r="W68" s="222" t="s">
        <v>25</v>
      </c>
      <c r="X68" s="222">
        <v>16.22</v>
      </c>
      <c r="Y68" s="222">
        <v>324.4</v>
      </c>
      <c r="Z68" s="223">
        <v>324.4</v>
      </c>
      <c r="AA68" s="123"/>
      <c r="AB68" s="119"/>
      <c r="AC68" s="119"/>
      <c r="AD68" s="119"/>
      <c r="AE68" s="120"/>
      <c r="AF68" s="154"/>
    </row>
    <row r="69" spans="1:32" ht="15">
      <c r="A69" s="29">
        <v>44</v>
      </c>
      <c r="B69" s="22" t="s">
        <v>81</v>
      </c>
      <c r="C69" s="209" t="s">
        <v>200</v>
      </c>
      <c r="D69" s="205" t="s">
        <v>232</v>
      </c>
      <c r="E69" s="205" t="s">
        <v>202</v>
      </c>
      <c r="F69" s="206" t="s">
        <v>203</v>
      </c>
      <c r="G69" s="207">
        <f>I69/10</f>
        <v>39.88</v>
      </c>
      <c r="H69" s="207">
        <f>I69/2</f>
        <v>199.4</v>
      </c>
      <c r="I69" s="208">
        <v>398.8</v>
      </c>
      <c r="J69" s="134"/>
      <c r="K69" s="119"/>
      <c r="L69" s="119"/>
      <c r="M69" s="119"/>
      <c r="N69" s="120"/>
      <c r="O69" s="293"/>
      <c r="P69" s="294"/>
      <c r="Q69" s="294"/>
      <c r="R69" s="294"/>
      <c r="S69" s="295"/>
      <c r="T69" s="123"/>
      <c r="U69" s="119"/>
      <c r="V69" s="119"/>
      <c r="W69" s="119"/>
      <c r="X69" s="119"/>
      <c r="Y69" s="119"/>
      <c r="Z69" s="120"/>
      <c r="AA69" s="123"/>
      <c r="AB69" s="119"/>
      <c r="AC69" s="119"/>
      <c r="AD69" s="119"/>
      <c r="AE69" s="120"/>
      <c r="AF69" s="154"/>
    </row>
    <row r="70" spans="1:32" ht="15">
      <c r="A70" s="29">
        <v>45</v>
      </c>
      <c r="B70" s="22" t="s">
        <v>82</v>
      </c>
      <c r="C70" s="209" t="s">
        <v>200</v>
      </c>
      <c r="D70" s="205" t="s">
        <v>230</v>
      </c>
      <c r="E70" s="205" t="s">
        <v>202</v>
      </c>
      <c r="F70" s="206" t="s">
        <v>203</v>
      </c>
      <c r="G70" s="207">
        <f>I70/10</f>
        <v>33.676</v>
      </c>
      <c r="H70" s="207">
        <f>I70/2</f>
        <v>168.38</v>
      </c>
      <c r="I70" s="208">
        <v>336.76</v>
      </c>
      <c r="J70" s="134"/>
      <c r="K70" s="119"/>
      <c r="L70" s="119"/>
      <c r="M70" s="119"/>
      <c r="N70" s="120"/>
      <c r="O70" s="299"/>
      <c r="P70" s="294"/>
      <c r="Q70" s="294"/>
      <c r="R70" s="294"/>
      <c r="S70" s="295"/>
      <c r="T70" s="228" t="s">
        <v>279</v>
      </c>
      <c r="U70" s="222" t="s">
        <v>296</v>
      </c>
      <c r="V70" s="222" t="s">
        <v>276</v>
      </c>
      <c r="W70" s="222" t="s">
        <v>25</v>
      </c>
      <c r="X70" s="222">
        <v>12.41</v>
      </c>
      <c r="Y70" s="222">
        <v>248.2</v>
      </c>
      <c r="Z70" s="223">
        <v>248.2</v>
      </c>
      <c r="AA70" s="118"/>
      <c r="AB70" s="119"/>
      <c r="AC70" s="119"/>
      <c r="AD70" s="119"/>
      <c r="AE70" s="120"/>
      <c r="AF70" s="154"/>
    </row>
    <row r="71" spans="1:32" ht="15">
      <c r="A71" s="29">
        <v>46</v>
      </c>
      <c r="B71" s="27" t="s">
        <v>83</v>
      </c>
      <c r="C71" s="209" t="s">
        <v>200</v>
      </c>
      <c r="D71" s="205" t="s">
        <v>233</v>
      </c>
      <c r="E71" s="205" t="s">
        <v>202</v>
      </c>
      <c r="F71" s="206" t="s">
        <v>203</v>
      </c>
      <c r="G71" s="207">
        <f>I71/10</f>
        <v>28.889999999999997</v>
      </c>
      <c r="H71" s="207">
        <f>I71/2</f>
        <v>144.45</v>
      </c>
      <c r="I71" s="208">
        <v>288.9</v>
      </c>
      <c r="J71" s="134"/>
      <c r="K71" s="119"/>
      <c r="L71" s="119"/>
      <c r="M71" s="119"/>
      <c r="N71" s="120"/>
      <c r="O71" s="299"/>
      <c r="P71" s="294"/>
      <c r="Q71" s="294"/>
      <c r="R71" s="294"/>
      <c r="S71" s="295"/>
      <c r="T71" s="118"/>
      <c r="U71" s="119"/>
      <c r="V71" s="119"/>
      <c r="W71" s="119"/>
      <c r="X71" s="119"/>
      <c r="Y71" s="119"/>
      <c r="Z71" s="120"/>
      <c r="AA71" s="118"/>
      <c r="AB71" s="119"/>
      <c r="AC71" s="119"/>
      <c r="AD71" s="119"/>
      <c r="AE71" s="120"/>
      <c r="AF71" s="154"/>
    </row>
    <row r="72" spans="1:32" ht="15">
      <c r="A72" s="51"/>
      <c r="B72" s="28" t="s">
        <v>84</v>
      </c>
      <c r="C72" s="77"/>
      <c r="D72" s="78"/>
      <c r="E72" s="78"/>
      <c r="F72" s="84"/>
      <c r="G72" s="86"/>
      <c r="H72" s="86"/>
      <c r="I72" s="79"/>
      <c r="J72" s="23"/>
      <c r="K72" s="24"/>
      <c r="L72" s="24"/>
      <c r="M72" s="24"/>
      <c r="N72" s="25"/>
      <c r="O72" s="289"/>
      <c r="P72" s="290"/>
      <c r="Q72" s="290"/>
      <c r="R72" s="290"/>
      <c r="S72" s="291"/>
      <c r="T72" s="40"/>
      <c r="U72" s="41"/>
      <c r="V72" s="41"/>
      <c r="W72" s="41"/>
      <c r="X72" s="41"/>
      <c r="Y72" s="41"/>
      <c r="Z72" s="42"/>
      <c r="AA72" s="40"/>
      <c r="AB72" s="41"/>
      <c r="AC72" s="41"/>
      <c r="AD72" s="41"/>
      <c r="AE72" s="42"/>
      <c r="AF72" s="153"/>
    </row>
    <row r="73" spans="1:32" ht="15">
      <c r="A73" s="29">
        <v>47</v>
      </c>
      <c r="B73" s="22" t="s">
        <v>85</v>
      </c>
      <c r="C73" s="139"/>
      <c r="D73" s="140"/>
      <c r="E73" s="140"/>
      <c r="F73" s="141"/>
      <c r="G73" s="142"/>
      <c r="H73" s="142"/>
      <c r="I73" s="143"/>
      <c r="J73" s="134"/>
      <c r="K73" s="119"/>
      <c r="L73" s="119"/>
      <c r="M73" s="119"/>
      <c r="N73" s="120"/>
      <c r="O73" s="293"/>
      <c r="P73" s="294"/>
      <c r="Q73" s="294"/>
      <c r="R73" s="294"/>
      <c r="S73" s="295"/>
      <c r="T73" s="123"/>
      <c r="U73" s="119"/>
      <c r="V73" s="119"/>
      <c r="W73" s="119"/>
      <c r="X73" s="119"/>
      <c r="Y73" s="119"/>
      <c r="Z73" s="120"/>
      <c r="AA73" s="123"/>
      <c r="AB73" s="119"/>
      <c r="AC73" s="119"/>
      <c r="AD73" s="119"/>
      <c r="AE73" s="120"/>
      <c r="AF73" s="154"/>
    </row>
    <row r="74" spans="1:32" ht="15">
      <c r="A74" s="29">
        <v>48</v>
      </c>
      <c r="B74" s="22" t="s">
        <v>86</v>
      </c>
      <c r="C74" s="204" t="s">
        <v>200</v>
      </c>
      <c r="D74" s="205" t="s">
        <v>234</v>
      </c>
      <c r="E74" s="205" t="s">
        <v>202</v>
      </c>
      <c r="F74" s="206" t="s">
        <v>221</v>
      </c>
      <c r="G74" s="207">
        <f>I74/10</f>
        <v>78.635</v>
      </c>
      <c r="H74" s="207">
        <f>I74/5</f>
        <v>157.27</v>
      </c>
      <c r="I74" s="208">
        <v>786.35</v>
      </c>
      <c r="J74" s="134"/>
      <c r="K74" s="119"/>
      <c r="L74" s="119"/>
      <c r="M74" s="119"/>
      <c r="N74" s="120"/>
      <c r="O74" s="285" t="s">
        <v>184</v>
      </c>
      <c r="P74" s="286">
        <v>29184</v>
      </c>
      <c r="Q74" s="286" t="s">
        <v>185</v>
      </c>
      <c r="R74" s="286" t="s">
        <v>188</v>
      </c>
      <c r="S74" s="287">
        <v>487</v>
      </c>
      <c r="T74" s="121"/>
      <c r="U74" s="119"/>
      <c r="V74" s="119"/>
      <c r="W74" s="119"/>
      <c r="X74" s="119"/>
      <c r="Y74" s="119"/>
      <c r="Z74" s="120"/>
      <c r="AA74" s="121"/>
      <c r="AB74" s="119"/>
      <c r="AC74" s="119"/>
      <c r="AD74" s="119"/>
      <c r="AE74" s="120"/>
      <c r="AF74" s="154"/>
    </row>
    <row r="75" spans="1:32" ht="28.5">
      <c r="A75" s="29">
        <v>49</v>
      </c>
      <c r="B75" s="22" t="s">
        <v>87</v>
      </c>
      <c r="C75" s="204" t="s">
        <v>200</v>
      </c>
      <c r="D75" s="205" t="s">
        <v>235</v>
      </c>
      <c r="E75" s="205" t="s">
        <v>202</v>
      </c>
      <c r="F75" s="206" t="s">
        <v>221</v>
      </c>
      <c r="G75" s="207">
        <f>I75/10</f>
        <v>48.894999999999996</v>
      </c>
      <c r="H75" s="207">
        <f>I75/5</f>
        <v>97.78999999999999</v>
      </c>
      <c r="I75" s="208">
        <v>488.95</v>
      </c>
      <c r="J75" s="134"/>
      <c r="K75" s="119"/>
      <c r="L75" s="119"/>
      <c r="M75" s="119"/>
      <c r="N75" s="120"/>
      <c r="O75" s="285" t="s">
        <v>184</v>
      </c>
      <c r="P75" s="286">
        <v>29192</v>
      </c>
      <c r="Q75" s="286" t="s">
        <v>185</v>
      </c>
      <c r="R75" s="286" t="s">
        <v>188</v>
      </c>
      <c r="S75" s="287">
        <v>487</v>
      </c>
      <c r="T75" s="221" t="s">
        <v>274</v>
      </c>
      <c r="U75" s="222" t="s">
        <v>298</v>
      </c>
      <c r="V75" s="222" t="s">
        <v>276</v>
      </c>
      <c r="W75" s="222" t="s">
        <v>299</v>
      </c>
      <c r="X75" s="222">
        <v>27.17</v>
      </c>
      <c r="Y75" s="222">
        <v>271.7</v>
      </c>
      <c r="Z75" s="223">
        <v>1358.5</v>
      </c>
      <c r="AA75" s="193" t="s">
        <v>170</v>
      </c>
      <c r="AB75" s="194">
        <v>24446</v>
      </c>
      <c r="AC75" s="194" t="s">
        <v>171</v>
      </c>
      <c r="AD75" s="194" t="s">
        <v>172</v>
      </c>
      <c r="AE75" s="195">
        <v>475</v>
      </c>
      <c r="AF75" s="154"/>
    </row>
    <row r="76" spans="1:32" ht="28.5">
      <c r="A76" s="29">
        <v>50</v>
      </c>
      <c r="B76" s="22" t="s">
        <v>88</v>
      </c>
      <c r="C76" s="204" t="s">
        <v>200</v>
      </c>
      <c r="D76" s="205" t="s">
        <v>236</v>
      </c>
      <c r="E76" s="205" t="s">
        <v>202</v>
      </c>
      <c r="F76" s="206" t="s">
        <v>237</v>
      </c>
      <c r="G76" s="207">
        <f>I76/50</f>
        <v>6.7664</v>
      </c>
      <c r="H76" s="207">
        <v>338.32</v>
      </c>
      <c r="I76" s="208">
        <v>338.32</v>
      </c>
      <c r="J76" s="134"/>
      <c r="K76" s="119"/>
      <c r="L76" s="119"/>
      <c r="M76" s="119"/>
      <c r="N76" s="120"/>
      <c r="O76" s="285" t="s">
        <v>184</v>
      </c>
      <c r="P76" s="286">
        <v>23685</v>
      </c>
      <c r="Q76" s="286" t="s">
        <v>185</v>
      </c>
      <c r="R76" s="286" t="s">
        <v>189</v>
      </c>
      <c r="S76" s="287">
        <v>270</v>
      </c>
      <c r="T76" s="221" t="s">
        <v>274</v>
      </c>
      <c r="U76" s="222" t="s">
        <v>300</v>
      </c>
      <c r="V76" s="222" t="s">
        <v>276</v>
      </c>
      <c r="W76" s="222" t="s">
        <v>172</v>
      </c>
      <c r="X76" s="222">
        <v>6.28</v>
      </c>
      <c r="Y76" s="222">
        <v>157</v>
      </c>
      <c r="Z76" s="223">
        <v>314</v>
      </c>
      <c r="AA76" s="121"/>
      <c r="AB76" s="119"/>
      <c r="AC76" s="119"/>
      <c r="AD76" s="119"/>
      <c r="AE76" s="120"/>
      <c r="AF76" s="154"/>
    </row>
    <row r="77" spans="1:35" s="90" customFormat="1" ht="15">
      <c r="A77" s="354" t="s">
        <v>453</v>
      </c>
      <c r="B77" s="350" t="s">
        <v>454</v>
      </c>
      <c r="C77" s="134"/>
      <c r="D77" s="134"/>
      <c r="E77" s="134"/>
      <c r="F77" s="134"/>
      <c r="G77" s="134"/>
      <c r="H77" s="134"/>
      <c r="I77" s="134"/>
      <c r="J77" s="134"/>
      <c r="K77" s="119"/>
      <c r="L77" s="119"/>
      <c r="M77" s="119"/>
      <c r="N77" s="120"/>
      <c r="O77" s="134"/>
      <c r="P77" s="134"/>
      <c r="Q77" s="134"/>
      <c r="R77" s="134"/>
      <c r="S77" s="134"/>
      <c r="T77" s="351" t="s">
        <v>455</v>
      </c>
      <c r="U77" s="352" t="s">
        <v>456</v>
      </c>
      <c r="V77" s="352" t="s">
        <v>457</v>
      </c>
      <c r="W77" s="352" t="s">
        <v>172</v>
      </c>
      <c r="X77" s="352">
        <v>10.62</v>
      </c>
      <c r="Y77" s="352">
        <v>265.5</v>
      </c>
      <c r="Z77" s="353">
        <v>531</v>
      </c>
      <c r="AA77" s="121"/>
      <c r="AB77" s="119"/>
      <c r="AC77" s="119"/>
      <c r="AD77" s="119"/>
      <c r="AE77" s="120"/>
      <c r="AF77" s="154"/>
      <c r="AG77" s="160"/>
      <c r="AH77" s="2"/>
      <c r="AI77" s="2"/>
    </row>
    <row r="78" spans="1:32" ht="28.5">
      <c r="A78" s="29">
        <v>51</v>
      </c>
      <c r="B78" s="22" t="s">
        <v>89</v>
      </c>
      <c r="C78" s="204" t="s">
        <v>200</v>
      </c>
      <c r="D78" s="205" t="s">
        <v>235</v>
      </c>
      <c r="E78" s="205" t="s">
        <v>202</v>
      </c>
      <c r="F78" s="206" t="s">
        <v>221</v>
      </c>
      <c r="G78" s="207">
        <f>I78/10</f>
        <v>48.894999999999996</v>
      </c>
      <c r="H78" s="207">
        <f>I78/5</f>
        <v>97.78999999999999</v>
      </c>
      <c r="I78" s="208">
        <v>488.95</v>
      </c>
      <c r="J78" s="134"/>
      <c r="K78" s="119"/>
      <c r="L78" s="119"/>
      <c r="M78" s="119"/>
      <c r="N78" s="120"/>
      <c r="O78" s="285" t="s">
        <v>184</v>
      </c>
      <c r="P78" s="286">
        <v>28399</v>
      </c>
      <c r="Q78" s="286" t="s">
        <v>185</v>
      </c>
      <c r="R78" s="286" t="s">
        <v>188</v>
      </c>
      <c r="S78" s="287">
        <v>344</v>
      </c>
      <c r="T78" s="221" t="s">
        <v>274</v>
      </c>
      <c r="U78" s="222" t="s">
        <v>301</v>
      </c>
      <c r="V78" s="222" t="s">
        <v>276</v>
      </c>
      <c r="W78" s="222" t="s">
        <v>172</v>
      </c>
      <c r="X78" s="222">
        <v>11.19</v>
      </c>
      <c r="Y78" s="222">
        <v>279.75</v>
      </c>
      <c r="Z78" s="223">
        <v>559.5</v>
      </c>
      <c r="AA78" s="121"/>
      <c r="AB78" s="119"/>
      <c r="AC78" s="119"/>
      <c r="AD78" s="119"/>
      <c r="AE78" s="120"/>
      <c r="AF78" s="154"/>
    </row>
    <row r="79" spans="1:32" ht="15">
      <c r="A79" s="29">
        <v>52</v>
      </c>
      <c r="B79" s="27" t="s">
        <v>90</v>
      </c>
      <c r="C79" s="204" t="s">
        <v>200</v>
      </c>
      <c r="D79" s="205" t="s">
        <v>236</v>
      </c>
      <c r="E79" s="205" t="s">
        <v>202</v>
      </c>
      <c r="F79" s="206" t="s">
        <v>237</v>
      </c>
      <c r="G79" s="207">
        <f>I79/50</f>
        <v>6.7664</v>
      </c>
      <c r="H79" s="207">
        <v>338.32</v>
      </c>
      <c r="I79" s="208">
        <v>338.32</v>
      </c>
      <c r="J79" s="134"/>
      <c r="K79" s="119"/>
      <c r="L79" s="119"/>
      <c r="M79" s="119"/>
      <c r="N79" s="120"/>
      <c r="O79" s="296"/>
      <c r="P79" s="294"/>
      <c r="Q79" s="294"/>
      <c r="R79" s="294"/>
      <c r="S79" s="295"/>
      <c r="T79" s="221" t="s">
        <v>279</v>
      </c>
      <c r="U79" s="222" t="s">
        <v>302</v>
      </c>
      <c r="V79" s="222" t="s">
        <v>276</v>
      </c>
      <c r="W79" s="222" t="s">
        <v>172</v>
      </c>
      <c r="X79" s="222">
        <v>6</v>
      </c>
      <c r="Y79" s="222">
        <v>150</v>
      </c>
      <c r="Z79" s="223">
        <v>300</v>
      </c>
      <c r="AA79" s="121"/>
      <c r="AB79" s="119"/>
      <c r="AC79" s="119"/>
      <c r="AD79" s="119"/>
      <c r="AE79" s="120"/>
      <c r="AF79" s="154"/>
    </row>
    <row r="80" spans="1:32" ht="15">
      <c r="A80" s="29">
        <v>53</v>
      </c>
      <c r="B80" s="22" t="s">
        <v>91</v>
      </c>
      <c r="C80" s="204" t="s">
        <v>200</v>
      </c>
      <c r="D80" s="205" t="s">
        <v>238</v>
      </c>
      <c r="E80" s="205" t="s">
        <v>202</v>
      </c>
      <c r="F80" s="206" t="s">
        <v>221</v>
      </c>
      <c r="G80" s="207">
        <f>I80/10</f>
        <v>48.894999999999996</v>
      </c>
      <c r="H80" s="207">
        <f>I80/5</f>
        <v>97.78999999999999</v>
      </c>
      <c r="I80" s="208">
        <v>488.95</v>
      </c>
      <c r="J80" s="134"/>
      <c r="K80" s="119"/>
      <c r="L80" s="119"/>
      <c r="M80" s="119"/>
      <c r="N80" s="120"/>
      <c r="O80" s="296"/>
      <c r="P80" s="294"/>
      <c r="Q80" s="294"/>
      <c r="R80" s="294"/>
      <c r="S80" s="295"/>
      <c r="T80" s="121"/>
      <c r="U80" s="119"/>
      <c r="V80" s="119"/>
      <c r="W80" s="119"/>
      <c r="X80" s="119"/>
      <c r="Y80" s="119"/>
      <c r="Z80" s="120"/>
      <c r="AA80" s="121"/>
      <c r="AB80" s="119"/>
      <c r="AC80" s="119"/>
      <c r="AD80" s="119"/>
      <c r="AE80" s="120"/>
      <c r="AF80" s="154"/>
    </row>
    <row r="81" spans="1:32" ht="15">
      <c r="A81" s="29">
        <v>54</v>
      </c>
      <c r="B81" s="22" t="s">
        <v>92</v>
      </c>
      <c r="C81" s="204" t="s">
        <v>200</v>
      </c>
      <c r="D81" s="205" t="s">
        <v>239</v>
      </c>
      <c r="E81" s="205" t="s">
        <v>202</v>
      </c>
      <c r="F81" s="206" t="s">
        <v>221</v>
      </c>
      <c r="G81" s="207">
        <f>I81/10</f>
        <v>62.55499999999999</v>
      </c>
      <c r="H81" s="207">
        <f>I81/5</f>
        <v>125.10999999999999</v>
      </c>
      <c r="I81" s="208">
        <v>625.55</v>
      </c>
      <c r="J81" s="134"/>
      <c r="K81" s="119"/>
      <c r="L81" s="119"/>
      <c r="M81" s="119"/>
      <c r="N81" s="120"/>
      <c r="O81" s="285" t="s">
        <v>184</v>
      </c>
      <c r="P81" s="286">
        <v>27680</v>
      </c>
      <c r="Q81" s="286" t="s">
        <v>185</v>
      </c>
      <c r="R81" s="286" t="s">
        <v>188</v>
      </c>
      <c r="S81" s="287">
        <v>575</v>
      </c>
      <c r="T81" s="221" t="s">
        <v>279</v>
      </c>
      <c r="U81" s="222" t="s">
        <v>303</v>
      </c>
      <c r="V81" s="222" t="s">
        <v>276</v>
      </c>
      <c r="W81" s="222" t="s">
        <v>172</v>
      </c>
      <c r="X81" s="222">
        <v>15</v>
      </c>
      <c r="Y81" s="222">
        <v>375</v>
      </c>
      <c r="Z81" s="223">
        <v>750</v>
      </c>
      <c r="AA81" s="121"/>
      <c r="AB81" s="119"/>
      <c r="AC81" s="119"/>
      <c r="AD81" s="119"/>
      <c r="AE81" s="120"/>
      <c r="AF81" s="154"/>
    </row>
    <row r="82" spans="1:32" ht="28.5">
      <c r="A82" s="29">
        <v>55</v>
      </c>
      <c r="B82" s="22" t="s">
        <v>93</v>
      </c>
      <c r="C82" s="204" t="s">
        <v>200</v>
      </c>
      <c r="D82" s="205" t="s">
        <v>236</v>
      </c>
      <c r="E82" s="205" t="s">
        <v>202</v>
      </c>
      <c r="F82" s="206" t="s">
        <v>237</v>
      </c>
      <c r="G82" s="207">
        <f>I82/50</f>
        <v>6.7664</v>
      </c>
      <c r="H82" s="207">
        <v>338.32</v>
      </c>
      <c r="I82" s="208">
        <v>338.32</v>
      </c>
      <c r="J82" s="134"/>
      <c r="K82" s="119"/>
      <c r="L82" s="119"/>
      <c r="M82" s="119"/>
      <c r="N82" s="120"/>
      <c r="O82" s="299"/>
      <c r="P82" s="294"/>
      <c r="Q82" s="294"/>
      <c r="R82" s="294"/>
      <c r="S82" s="295"/>
      <c r="T82" s="228" t="s">
        <v>274</v>
      </c>
      <c r="U82" s="222" t="s">
        <v>300</v>
      </c>
      <c r="V82" s="222" t="s">
        <v>276</v>
      </c>
      <c r="W82" s="222" t="s">
        <v>172</v>
      </c>
      <c r="X82" s="222">
        <v>6.28</v>
      </c>
      <c r="Y82" s="222">
        <v>157</v>
      </c>
      <c r="Z82" s="223">
        <v>314</v>
      </c>
      <c r="AA82" s="118"/>
      <c r="AB82" s="119"/>
      <c r="AC82" s="119"/>
      <c r="AD82" s="119"/>
      <c r="AE82" s="120"/>
      <c r="AF82" s="154"/>
    </row>
    <row r="83" spans="1:32" ht="15">
      <c r="A83" s="29">
        <v>56</v>
      </c>
      <c r="B83" s="26" t="s">
        <v>94</v>
      </c>
      <c r="C83" s="204" t="s">
        <v>200</v>
      </c>
      <c r="D83" s="205" t="s">
        <v>240</v>
      </c>
      <c r="E83" s="205" t="s">
        <v>202</v>
      </c>
      <c r="F83" s="206" t="s">
        <v>221</v>
      </c>
      <c r="G83" s="207">
        <f>I83/10</f>
        <v>65.55</v>
      </c>
      <c r="H83" s="207">
        <f>I83/5</f>
        <v>131.1</v>
      </c>
      <c r="I83" s="208">
        <v>655.5</v>
      </c>
      <c r="J83" s="134"/>
      <c r="K83" s="119"/>
      <c r="L83" s="119"/>
      <c r="M83" s="119"/>
      <c r="N83" s="120"/>
      <c r="O83" s="300" t="s">
        <v>184</v>
      </c>
      <c r="P83" s="286">
        <v>28399</v>
      </c>
      <c r="Q83" s="286" t="s">
        <v>185</v>
      </c>
      <c r="R83" s="286" t="s">
        <v>188</v>
      </c>
      <c r="S83" s="287">
        <v>344</v>
      </c>
      <c r="T83" s="229" t="s">
        <v>274</v>
      </c>
      <c r="U83" s="222" t="s">
        <v>304</v>
      </c>
      <c r="V83" s="222" t="s">
        <v>276</v>
      </c>
      <c r="W83" s="222" t="s">
        <v>172</v>
      </c>
      <c r="X83" s="222">
        <v>11.93</v>
      </c>
      <c r="Y83" s="222">
        <v>298.25</v>
      </c>
      <c r="Z83" s="223">
        <v>596.5</v>
      </c>
      <c r="AA83" s="132"/>
      <c r="AB83" s="119"/>
      <c r="AC83" s="119"/>
      <c r="AD83" s="119"/>
      <c r="AE83" s="120"/>
      <c r="AF83" s="154"/>
    </row>
    <row r="84" spans="1:32" ht="28.5">
      <c r="A84" s="29">
        <v>57</v>
      </c>
      <c r="B84" s="26" t="s">
        <v>95</v>
      </c>
      <c r="C84" s="204" t="s">
        <v>200</v>
      </c>
      <c r="D84" s="205" t="s">
        <v>236</v>
      </c>
      <c r="E84" s="205" t="s">
        <v>202</v>
      </c>
      <c r="F84" s="206" t="s">
        <v>237</v>
      </c>
      <c r="G84" s="207">
        <f>I84/50</f>
        <v>6.7664</v>
      </c>
      <c r="H84" s="207">
        <v>338.32</v>
      </c>
      <c r="I84" s="208">
        <v>338.32</v>
      </c>
      <c r="J84" s="134"/>
      <c r="K84" s="119"/>
      <c r="L84" s="119"/>
      <c r="M84" s="119"/>
      <c r="N84" s="120"/>
      <c r="O84" s="299"/>
      <c r="P84" s="294"/>
      <c r="Q84" s="294"/>
      <c r="R84" s="294"/>
      <c r="S84" s="295"/>
      <c r="T84" s="228" t="s">
        <v>274</v>
      </c>
      <c r="U84" s="222" t="s">
        <v>302</v>
      </c>
      <c r="V84" s="222" t="s">
        <v>276</v>
      </c>
      <c r="W84" s="222" t="s">
        <v>172</v>
      </c>
      <c r="X84" s="222">
        <v>6</v>
      </c>
      <c r="Y84" s="222">
        <v>150</v>
      </c>
      <c r="Z84" s="223">
        <v>300</v>
      </c>
      <c r="AA84" s="118"/>
      <c r="AB84" s="119"/>
      <c r="AC84" s="119"/>
      <c r="AD84" s="119"/>
      <c r="AE84" s="120"/>
      <c r="AF84" s="154"/>
    </row>
    <row r="85" spans="1:32" ht="15">
      <c r="A85" s="29">
        <v>58</v>
      </c>
      <c r="B85" s="26" t="s">
        <v>96</v>
      </c>
      <c r="C85" s="144"/>
      <c r="D85" s="140"/>
      <c r="E85" s="140"/>
      <c r="F85" s="141"/>
      <c r="G85" s="142"/>
      <c r="H85" s="142"/>
      <c r="I85" s="143"/>
      <c r="J85" s="134"/>
      <c r="K85" s="119"/>
      <c r="L85" s="119"/>
      <c r="M85" s="119"/>
      <c r="N85" s="120"/>
      <c r="O85" s="300" t="s">
        <v>184</v>
      </c>
      <c r="P85" s="286">
        <v>28918</v>
      </c>
      <c r="Q85" s="286" t="s">
        <v>185</v>
      </c>
      <c r="R85" s="286" t="s">
        <v>188</v>
      </c>
      <c r="S85" s="287">
        <v>513.5</v>
      </c>
      <c r="T85" s="229" t="s">
        <v>274</v>
      </c>
      <c r="U85" s="222" t="s">
        <v>305</v>
      </c>
      <c r="V85" s="222" t="s">
        <v>276</v>
      </c>
      <c r="W85" s="222" t="s">
        <v>299</v>
      </c>
      <c r="X85" s="222">
        <v>27.17</v>
      </c>
      <c r="Y85" s="222">
        <v>271.7</v>
      </c>
      <c r="Z85" s="223">
        <v>1358.5</v>
      </c>
      <c r="AA85" s="198" t="s">
        <v>170</v>
      </c>
      <c r="AB85" s="194">
        <v>24448</v>
      </c>
      <c r="AC85" s="194" t="s">
        <v>0</v>
      </c>
      <c r="AD85" s="194" t="s">
        <v>172</v>
      </c>
      <c r="AE85" s="195">
        <v>650</v>
      </c>
      <c r="AF85" s="154"/>
    </row>
    <row r="86" spans="1:35" s="90" customFormat="1" ht="15">
      <c r="A86" s="360" t="s">
        <v>461</v>
      </c>
      <c r="B86" s="350" t="s">
        <v>462</v>
      </c>
      <c r="C86" s="144"/>
      <c r="D86" s="140"/>
      <c r="E86" s="140"/>
      <c r="F86" s="141"/>
      <c r="G86" s="142"/>
      <c r="H86" s="142"/>
      <c r="I86" s="143"/>
      <c r="J86" s="134"/>
      <c r="K86" s="119"/>
      <c r="L86" s="119"/>
      <c r="M86" s="119"/>
      <c r="N86" s="120"/>
      <c r="O86" s="301"/>
      <c r="P86" s="302"/>
      <c r="Q86" s="302"/>
      <c r="R86" s="302"/>
      <c r="S86" s="295"/>
      <c r="T86" s="357" t="s">
        <v>274</v>
      </c>
      <c r="U86" s="352" t="s">
        <v>305</v>
      </c>
      <c r="V86" s="352" t="s">
        <v>457</v>
      </c>
      <c r="W86" s="352" t="s">
        <v>299</v>
      </c>
      <c r="X86" s="352">
        <v>27.17</v>
      </c>
      <c r="Y86" s="352">
        <v>271.7</v>
      </c>
      <c r="Z86" s="353">
        <v>1358.5</v>
      </c>
      <c r="AA86" s="357" t="s">
        <v>274</v>
      </c>
      <c r="AB86" s="352" t="s">
        <v>305</v>
      </c>
      <c r="AC86" s="352" t="s">
        <v>463</v>
      </c>
      <c r="AD86" s="352" t="s">
        <v>299</v>
      </c>
      <c r="AE86" s="353">
        <v>1315</v>
      </c>
      <c r="AF86" s="154"/>
      <c r="AG86" s="160"/>
      <c r="AH86" s="2"/>
      <c r="AI86" s="2"/>
    </row>
    <row r="87" spans="1:32" ht="15">
      <c r="A87" s="29">
        <v>59</v>
      </c>
      <c r="B87" s="22" t="s">
        <v>97</v>
      </c>
      <c r="C87" s="144"/>
      <c r="D87" s="146"/>
      <c r="E87" s="140"/>
      <c r="F87" s="147"/>
      <c r="G87" s="148"/>
      <c r="H87" s="142"/>
      <c r="I87" s="143"/>
      <c r="J87" s="134"/>
      <c r="K87" s="135"/>
      <c r="L87" s="135"/>
      <c r="M87" s="135"/>
      <c r="N87" s="120"/>
      <c r="O87" s="301"/>
      <c r="P87" s="302"/>
      <c r="Q87" s="302"/>
      <c r="R87" s="302"/>
      <c r="S87" s="295"/>
      <c r="T87" s="133"/>
      <c r="U87" s="129"/>
      <c r="V87" s="129"/>
      <c r="W87" s="129"/>
      <c r="X87" s="129"/>
      <c r="Y87" s="129"/>
      <c r="Z87" s="120"/>
      <c r="AA87" s="199" t="s">
        <v>170</v>
      </c>
      <c r="AB87" s="200">
        <v>24475</v>
      </c>
      <c r="AC87" s="200" t="s">
        <v>171</v>
      </c>
      <c r="AD87" s="200" t="s">
        <v>172</v>
      </c>
      <c r="AE87" s="195">
        <v>475</v>
      </c>
      <c r="AF87" s="154"/>
    </row>
    <row r="88" spans="1:32" ht="15">
      <c r="A88" s="51"/>
      <c r="B88" s="16" t="s">
        <v>98</v>
      </c>
      <c r="C88" s="77"/>
      <c r="D88" s="78"/>
      <c r="E88" s="78"/>
      <c r="F88" s="84"/>
      <c r="G88" s="86"/>
      <c r="H88" s="86"/>
      <c r="I88" s="79"/>
      <c r="J88" s="23"/>
      <c r="K88" s="24"/>
      <c r="L88" s="24"/>
      <c r="M88" s="24"/>
      <c r="N88" s="25"/>
      <c r="O88" s="289"/>
      <c r="P88" s="290"/>
      <c r="Q88" s="290"/>
      <c r="R88" s="290"/>
      <c r="S88" s="291"/>
      <c r="T88" s="40"/>
      <c r="U88" s="41"/>
      <c r="V88" s="41"/>
      <c r="W88" s="41"/>
      <c r="X88" s="41"/>
      <c r="Y88" s="41"/>
      <c r="Z88" s="42"/>
      <c r="AA88" s="40"/>
      <c r="AB88" s="41"/>
      <c r="AC88" s="41"/>
      <c r="AD88" s="41"/>
      <c r="AE88" s="42"/>
      <c r="AF88" s="153"/>
    </row>
    <row r="89" spans="1:32" ht="15">
      <c r="A89" s="29">
        <v>60</v>
      </c>
      <c r="B89" s="22" t="s">
        <v>99</v>
      </c>
      <c r="C89" s="144"/>
      <c r="D89" s="140"/>
      <c r="E89" s="140"/>
      <c r="F89" s="141"/>
      <c r="G89" s="142"/>
      <c r="H89" s="142"/>
      <c r="I89" s="143"/>
      <c r="J89" s="134"/>
      <c r="K89" s="119"/>
      <c r="L89" s="119"/>
      <c r="M89" s="119"/>
      <c r="N89" s="120"/>
      <c r="O89" s="285" t="s">
        <v>184</v>
      </c>
      <c r="P89" s="286">
        <v>29115</v>
      </c>
      <c r="Q89" s="286" t="s">
        <v>185</v>
      </c>
      <c r="R89" s="286" t="s">
        <v>188</v>
      </c>
      <c r="S89" s="287">
        <v>900</v>
      </c>
      <c r="T89" s="121"/>
      <c r="U89" s="119"/>
      <c r="V89" s="119"/>
      <c r="W89" s="119"/>
      <c r="X89" s="119"/>
      <c r="Y89" s="119"/>
      <c r="Z89" s="120"/>
      <c r="AA89" s="193" t="s">
        <v>170</v>
      </c>
      <c r="AB89" s="194">
        <v>24457</v>
      </c>
      <c r="AC89" s="194" t="s">
        <v>171</v>
      </c>
      <c r="AD89" s="194" t="s">
        <v>172</v>
      </c>
      <c r="AE89" s="195">
        <v>700</v>
      </c>
      <c r="AF89" s="154"/>
    </row>
    <row r="90" spans="1:32" ht="28.5">
      <c r="A90" s="29">
        <v>61</v>
      </c>
      <c r="B90" s="22" t="s">
        <v>100</v>
      </c>
      <c r="C90" s="204" t="s">
        <v>200</v>
      </c>
      <c r="D90" s="205" t="s">
        <v>241</v>
      </c>
      <c r="E90" s="205" t="s">
        <v>202</v>
      </c>
      <c r="F90" s="206" t="s">
        <v>221</v>
      </c>
      <c r="G90" s="207">
        <v>83.18</v>
      </c>
      <c r="H90" s="207">
        <f>I90/5</f>
        <v>166.35</v>
      </c>
      <c r="I90" s="208">
        <v>831.75</v>
      </c>
      <c r="J90" s="134"/>
      <c r="K90" s="119"/>
      <c r="L90" s="119"/>
      <c r="M90" s="119"/>
      <c r="N90" s="120"/>
      <c r="O90" s="296"/>
      <c r="P90" s="294"/>
      <c r="Q90" s="294"/>
      <c r="R90" s="294"/>
      <c r="S90" s="295"/>
      <c r="T90" s="221" t="s">
        <v>274</v>
      </c>
      <c r="U90" s="222" t="s">
        <v>306</v>
      </c>
      <c r="V90" s="222" t="s">
        <v>276</v>
      </c>
      <c r="W90" s="222" t="s">
        <v>299</v>
      </c>
      <c r="X90" s="222">
        <v>31.3</v>
      </c>
      <c r="Y90" s="222">
        <v>313</v>
      </c>
      <c r="Z90" s="223">
        <v>1565</v>
      </c>
      <c r="AA90" s="193" t="s">
        <v>170</v>
      </c>
      <c r="AB90" s="194">
        <v>24458</v>
      </c>
      <c r="AC90" s="194" t="s">
        <v>171</v>
      </c>
      <c r="AD90" s="194" t="s">
        <v>172</v>
      </c>
      <c r="AE90" s="195">
        <v>700</v>
      </c>
      <c r="AF90" s="154"/>
    </row>
    <row r="91" spans="1:32" ht="15">
      <c r="A91" s="360">
        <v>62</v>
      </c>
      <c r="B91" s="350" t="s">
        <v>101</v>
      </c>
      <c r="C91" s="204" t="s">
        <v>200</v>
      </c>
      <c r="D91" s="205" t="s">
        <v>241</v>
      </c>
      <c r="E91" s="205" t="s">
        <v>202</v>
      </c>
      <c r="F91" s="206" t="s">
        <v>221</v>
      </c>
      <c r="G91" s="207">
        <v>83.18</v>
      </c>
      <c r="H91" s="207">
        <f>I91/5</f>
        <v>166.35</v>
      </c>
      <c r="I91" s="208">
        <v>831.75</v>
      </c>
      <c r="J91" s="134"/>
      <c r="K91" s="119"/>
      <c r="L91" s="119"/>
      <c r="M91" s="119"/>
      <c r="N91" s="120"/>
      <c r="O91" s="285" t="s">
        <v>184</v>
      </c>
      <c r="P91" s="286">
        <v>21485</v>
      </c>
      <c r="Q91" s="286" t="s">
        <v>185</v>
      </c>
      <c r="R91" s="286" t="s">
        <v>188</v>
      </c>
      <c r="S91" s="287">
        <v>658.5</v>
      </c>
      <c r="T91" s="221" t="s">
        <v>279</v>
      </c>
      <c r="U91" s="222" t="s">
        <v>307</v>
      </c>
      <c r="V91" s="222" t="s">
        <v>276</v>
      </c>
      <c r="W91" s="222" t="s">
        <v>172</v>
      </c>
      <c r="X91" s="222">
        <v>15.56</v>
      </c>
      <c r="Y91" s="222">
        <v>389</v>
      </c>
      <c r="Z91" s="223">
        <v>778</v>
      </c>
      <c r="AA91" s="351" t="s">
        <v>279</v>
      </c>
      <c r="AB91" s="352" t="s">
        <v>460</v>
      </c>
      <c r="AC91" s="352" t="s">
        <v>469</v>
      </c>
      <c r="AD91" s="352" t="s">
        <v>299</v>
      </c>
      <c r="AE91" s="353">
        <v>850</v>
      </c>
      <c r="AF91" s="154"/>
    </row>
    <row r="92" spans="1:35" s="90" customFormat="1" ht="15">
      <c r="A92" s="355" t="s">
        <v>458</v>
      </c>
      <c r="B92" s="350" t="s">
        <v>459</v>
      </c>
      <c r="C92" s="144"/>
      <c r="D92" s="140"/>
      <c r="E92" s="140"/>
      <c r="F92" s="141"/>
      <c r="G92" s="142"/>
      <c r="H92" s="142"/>
      <c r="I92" s="143"/>
      <c r="J92" s="134"/>
      <c r="K92" s="119"/>
      <c r="L92" s="119"/>
      <c r="M92" s="119"/>
      <c r="N92" s="120"/>
      <c r="O92" s="356"/>
      <c r="P92" s="356"/>
      <c r="Q92" s="356"/>
      <c r="R92" s="356"/>
      <c r="S92" s="356"/>
      <c r="T92" s="351" t="s">
        <v>279</v>
      </c>
      <c r="U92" s="352" t="s">
        <v>307</v>
      </c>
      <c r="V92" s="352" t="s">
        <v>457</v>
      </c>
      <c r="W92" s="352" t="s">
        <v>172</v>
      </c>
      <c r="X92" s="352">
        <v>15.56</v>
      </c>
      <c r="Y92" s="352">
        <v>389</v>
      </c>
      <c r="Z92" s="353">
        <v>778</v>
      </c>
      <c r="AA92" s="357" t="s">
        <v>310</v>
      </c>
      <c r="AB92" s="352" t="s">
        <v>460</v>
      </c>
      <c r="AC92" s="352" t="s">
        <v>469</v>
      </c>
      <c r="AD92" s="352" t="s">
        <v>299</v>
      </c>
      <c r="AE92" s="353">
        <v>850</v>
      </c>
      <c r="AF92" s="154"/>
      <c r="AG92" s="160"/>
      <c r="AH92" s="2"/>
      <c r="AI92" s="2"/>
    </row>
    <row r="93" spans="1:35" s="90" customFormat="1" ht="15">
      <c r="A93" s="355" t="s">
        <v>466</v>
      </c>
      <c r="B93" s="350" t="s">
        <v>467</v>
      </c>
      <c r="C93" s="144"/>
      <c r="D93" s="140"/>
      <c r="E93" s="140"/>
      <c r="F93" s="141"/>
      <c r="G93" s="142"/>
      <c r="H93" s="142"/>
      <c r="I93" s="143"/>
      <c r="J93" s="134"/>
      <c r="K93" s="119"/>
      <c r="L93" s="119"/>
      <c r="M93" s="119"/>
      <c r="N93" s="120"/>
      <c r="O93" s="359"/>
      <c r="P93" s="356"/>
      <c r="Q93" s="356"/>
      <c r="R93" s="356"/>
      <c r="S93" s="356"/>
      <c r="T93" s="351" t="s">
        <v>279</v>
      </c>
      <c r="U93" s="352" t="s">
        <v>468</v>
      </c>
      <c r="V93" s="352" t="s">
        <v>457</v>
      </c>
      <c r="W93" s="352" t="s">
        <v>299</v>
      </c>
      <c r="X93" s="352">
        <v>18.97</v>
      </c>
      <c r="Y93" s="352">
        <v>189.7</v>
      </c>
      <c r="Z93" s="353">
        <v>948.5</v>
      </c>
      <c r="AA93" s="351" t="s">
        <v>279</v>
      </c>
      <c r="AB93" s="352" t="s">
        <v>468</v>
      </c>
      <c r="AC93" s="352" t="s">
        <v>463</v>
      </c>
      <c r="AD93" s="352" t="s">
        <v>299</v>
      </c>
      <c r="AE93" s="353">
        <v>1295</v>
      </c>
      <c r="AF93" s="154"/>
      <c r="AG93" s="160"/>
      <c r="AH93" s="2"/>
      <c r="AI93" s="2"/>
    </row>
    <row r="94" spans="1:35" s="90" customFormat="1" ht="15">
      <c r="A94" s="355" t="s">
        <v>470</v>
      </c>
      <c r="B94" s="350" t="s">
        <v>471</v>
      </c>
      <c r="C94" s="144"/>
      <c r="D94" s="140"/>
      <c r="E94" s="140"/>
      <c r="F94" s="141"/>
      <c r="G94" s="142"/>
      <c r="H94" s="142"/>
      <c r="I94" s="143"/>
      <c r="J94" s="134"/>
      <c r="K94" s="119"/>
      <c r="L94" s="119"/>
      <c r="M94" s="119"/>
      <c r="N94" s="120"/>
      <c r="O94" s="359"/>
      <c r="P94" s="356"/>
      <c r="Q94" s="356"/>
      <c r="R94" s="356"/>
      <c r="S94" s="356"/>
      <c r="T94" s="351" t="s">
        <v>279</v>
      </c>
      <c r="U94" s="352" t="s">
        <v>306</v>
      </c>
      <c r="V94" s="352" t="s">
        <v>457</v>
      </c>
      <c r="W94" s="352" t="s">
        <v>299</v>
      </c>
      <c r="X94" s="352">
        <v>31.3</v>
      </c>
      <c r="Y94" s="352">
        <v>313</v>
      </c>
      <c r="Z94" s="353">
        <v>1565</v>
      </c>
      <c r="AA94" s="351" t="s">
        <v>279</v>
      </c>
      <c r="AB94" s="352" t="s">
        <v>306</v>
      </c>
      <c r="AC94" s="352" t="s">
        <v>463</v>
      </c>
      <c r="AD94" s="352" t="s">
        <v>299</v>
      </c>
      <c r="AE94" s="353">
        <v>1575</v>
      </c>
      <c r="AF94" s="154"/>
      <c r="AG94" s="160"/>
      <c r="AH94" s="2"/>
      <c r="AI94" s="2"/>
    </row>
    <row r="95" spans="1:32" ht="15">
      <c r="A95" s="29">
        <v>63</v>
      </c>
      <c r="B95" s="22" t="s">
        <v>102</v>
      </c>
      <c r="C95" s="144"/>
      <c r="D95" s="140"/>
      <c r="E95" s="140"/>
      <c r="F95" s="141"/>
      <c r="G95" s="142"/>
      <c r="H95" s="142"/>
      <c r="I95" s="143"/>
      <c r="J95" s="134"/>
      <c r="K95" s="119"/>
      <c r="L95" s="119"/>
      <c r="M95" s="119"/>
      <c r="N95" s="120"/>
      <c r="O95" s="296"/>
      <c r="P95" s="294"/>
      <c r="Q95" s="294"/>
      <c r="R95" s="294"/>
      <c r="S95" s="356"/>
      <c r="T95" s="121"/>
      <c r="U95" s="119"/>
      <c r="V95" s="119"/>
      <c r="W95" s="119"/>
      <c r="X95" s="119"/>
      <c r="Y95" s="119"/>
      <c r="Z95" s="120"/>
      <c r="AA95" s="121"/>
      <c r="AB95" s="119"/>
      <c r="AC95" s="119"/>
      <c r="AD95" s="119"/>
      <c r="AE95" s="120"/>
      <c r="AF95" s="154"/>
    </row>
    <row r="96" spans="1:32" ht="15">
      <c r="A96" s="29">
        <v>64</v>
      </c>
      <c r="B96" s="22" t="s">
        <v>103</v>
      </c>
      <c r="C96" s="145"/>
      <c r="D96" s="140"/>
      <c r="E96" s="140"/>
      <c r="F96" s="141"/>
      <c r="G96" s="142"/>
      <c r="H96" s="142"/>
      <c r="I96" s="143"/>
      <c r="J96" s="134"/>
      <c r="K96" s="119"/>
      <c r="L96" s="119"/>
      <c r="M96" s="119"/>
      <c r="N96" s="120"/>
      <c r="O96" s="297" t="s">
        <v>184</v>
      </c>
      <c r="P96" s="286">
        <v>27844</v>
      </c>
      <c r="Q96" s="286" t="s">
        <v>185</v>
      </c>
      <c r="R96" s="286" t="s">
        <v>188</v>
      </c>
      <c r="S96" s="287">
        <v>750</v>
      </c>
      <c r="T96" s="130"/>
      <c r="U96" s="119"/>
      <c r="V96" s="119"/>
      <c r="W96" s="119"/>
      <c r="X96" s="119"/>
      <c r="Y96" s="119"/>
      <c r="Z96" s="120"/>
      <c r="AA96" s="130"/>
      <c r="AB96" s="119"/>
      <c r="AC96" s="119"/>
      <c r="AD96" s="119"/>
      <c r="AE96" s="120"/>
      <c r="AF96" s="154"/>
    </row>
    <row r="97" spans="1:32" ht="15">
      <c r="A97" s="51"/>
      <c r="B97" s="16" t="s">
        <v>104</v>
      </c>
      <c r="C97" s="77"/>
      <c r="D97" s="78"/>
      <c r="E97" s="78"/>
      <c r="F97" s="84"/>
      <c r="G97" s="86"/>
      <c r="H97" s="86"/>
      <c r="I97" s="79"/>
      <c r="J97" s="23"/>
      <c r="K97" s="24"/>
      <c r="L97" s="24"/>
      <c r="M97" s="24"/>
      <c r="N97" s="25"/>
      <c r="O97" s="289"/>
      <c r="P97" s="290"/>
      <c r="Q97" s="290"/>
      <c r="R97" s="290"/>
      <c r="S97" s="291"/>
      <c r="T97" s="40"/>
      <c r="U97" s="41"/>
      <c r="V97" s="41"/>
      <c r="W97" s="41"/>
      <c r="X97" s="41"/>
      <c r="Y97" s="41"/>
      <c r="Z97" s="42"/>
      <c r="AA97" s="40"/>
      <c r="AB97" s="41"/>
      <c r="AC97" s="41"/>
      <c r="AD97" s="41"/>
      <c r="AE97" s="42"/>
      <c r="AF97" s="153"/>
    </row>
    <row r="98" spans="1:32" ht="15">
      <c r="A98" s="29">
        <v>65</v>
      </c>
      <c r="B98" s="21" t="s">
        <v>105</v>
      </c>
      <c r="C98" s="204" t="s">
        <v>200</v>
      </c>
      <c r="D98" s="205" t="s">
        <v>242</v>
      </c>
      <c r="E98" s="205" t="s">
        <v>202</v>
      </c>
      <c r="F98" s="206" t="s">
        <v>243</v>
      </c>
      <c r="G98" s="207">
        <v>44.16</v>
      </c>
      <c r="H98" s="207">
        <f aca="true" t="shared" si="4" ref="H98:H107">I98/4</f>
        <v>110.4</v>
      </c>
      <c r="I98" s="208">
        <v>441.6</v>
      </c>
      <c r="J98" s="134"/>
      <c r="K98" s="119"/>
      <c r="L98" s="119"/>
      <c r="M98" s="119"/>
      <c r="N98" s="120"/>
      <c r="O98" s="285" t="s">
        <v>184</v>
      </c>
      <c r="P98" s="286">
        <v>20620</v>
      </c>
      <c r="Q98" s="286" t="s">
        <v>185</v>
      </c>
      <c r="R98" s="303" t="s">
        <v>190</v>
      </c>
      <c r="S98" s="287">
        <v>416</v>
      </c>
      <c r="T98" s="221" t="s">
        <v>279</v>
      </c>
      <c r="U98" s="222" t="s">
        <v>308</v>
      </c>
      <c r="V98" s="222" t="s">
        <v>276</v>
      </c>
      <c r="W98" s="230">
        <v>18384</v>
      </c>
      <c r="X98" s="222">
        <v>2.27</v>
      </c>
      <c r="Y98" s="222">
        <v>113.5</v>
      </c>
      <c r="Z98" s="223">
        <v>454</v>
      </c>
      <c r="AA98" s="121"/>
      <c r="AB98" s="119"/>
      <c r="AC98" s="119"/>
      <c r="AD98" s="119"/>
      <c r="AE98" s="120"/>
      <c r="AF98" s="154"/>
    </row>
    <row r="99" spans="1:32" ht="15">
      <c r="A99" s="29">
        <v>66</v>
      </c>
      <c r="B99" s="22" t="s">
        <v>106</v>
      </c>
      <c r="C99" s="204" t="s">
        <v>200</v>
      </c>
      <c r="D99" s="205" t="s">
        <v>244</v>
      </c>
      <c r="E99" s="205" t="s">
        <v>202</v>
      </c>
      <c r="F99" s="206" t="s">
        <v>245</v>
      </c>
      <c r="G99" s="207">
        <v>9.8</v>
      </c>
      <c r="H99" s="207">
        <f t="shared" si="4"/>
        <v>122.53</v>
      </c>
      <c r="I99" s="208">
        <v>490.12</v>
      </c>
      <c r="J99" s="134"/>
      <c r="K99" s="119"/>
      <c r="L99" s="119"/>
      <c r="M99" s="119"/>
      <c r="N99" s="120"/>
      <c r="O99" s="285" t="s">
        <v>184</v>
      </c>
      <c r="P99" s="286">
        <v>20279</v>
      </c>
      <c r="Q99" s="286" t="s">
        <v>185</v>
      </c>
      <c r="R99" s="303" t="s">
        <v>190</v>
      </c>
      <c r="S99" s="287">
        <v>400</v>
      </c>
      <c r="T99" s="221" t="s">
        <v>279</v>
      </c>
      <c r="U99" s="222" t="s">
        <v>309</v>
      </c>
      <c r="V99" s="222" t="s">
        <v>276</v>
      </c>
      <c r="W99" s="230">
        <v>18384</v>
      </c>
      <c r="X99" s="222">
        <v>2.49</v>
      </c>
      <c r="Y99" s="222">
        <v>124.5</v>
      </c>
      <c r="Z99" s="223">
        <v>498</v>
      </c>
      <c r="AA99" s="121"/>
      <c r="AB99" s="119"/>
      <c r="AC99" s="119"/>
      <c r="AD99" s="119"/>
      <c r="AE99" s="120"/>
      <c r="AF99" s="154"/>
    </row>
    <row r="100" spans="1:32" ht="15">
      <c r="A100" s="29">
        <v>67</v>
      </c>
      <c r="B100" s="22" t="s">
        <v>107</v>
      </c>
      <c r="C100" s="204" t="s">
        <v>200</v>
      </c>
      <c r="D100" s="205" t="s">
        <v>242</v>
      </c>
      <c r="E100" s="205" t="s">
        <v>202</v>
      </c>
      <c r="F100" s="206" t="s">
        <v>243</v>
      </c>
      <c r="G100" s="207">
        <v>44.16</v>
      </c>
      <c r="H100" s="207">
        <f t="shared" si="4"/>
        <v>110.325</v>
      </c>
      <c r="I100" s="208">
        <v>441.3</v>
      </c>
      <c r="J100" s="134"/>
      <c r="K100" s="119"/>
      <c r="L100" s="119"/>
      <c r="M100" s="119"/>
      <c r="N100" s="120"/>
      <c r="O100" s="285" t="s">
        <v>184</v>
      </c>
      <c r="P100" s="286">
        <v>20812</v>
      </c>
      <c r="Q100" s="286" t="s">
        <v>185</v>
      </c>
      <c r="R100" s="286" t="s">
        <v>191</v>
      </c>
      <c r="S100" s="287">
        <v>437</v>
      </c>
      <c r="T100" s="221" t="s">
        <v>310</v>
      </c>
      <c r="U100" s="222" t="s">
        <v>311</v>
      </c>
      <c r="V100" s="222" t="s">
        <v>276</v>
      </c>
      <c r="W100" s="230">
        <v>18384</v>
      </c>
      <c r="X100" s="222">
        <v>2.25</v>
      </c>
      <c r="Y100" s="222">
        <v>112.5</v>
      </c>
      <c r="Z100" s="223">
        <v>450</v>
      </c>
      <c r="AA100" s="121"/>
      <c r="AB100" s="119"/>
      <c r="AC100" s="119"/>
      <c r="AD100" s="119"/>
      <c r="AE100" s="120"/>
      <c r="AF100" s="154"/>
    </row>
    <row r="101" spans="1:32" ht="15">
      <c r="A101" s="29">
        <v>68</v>
      </c>
      <c r="B101" s="22" t="s">
        <v>108</v>
      </c>
      <c r="C101" s="204" t="s">
        <v>200</v>
      </c>
      <c r="D101" s="205" t="s">
        <v>246</v>
      </c>
      <c r="E101" s="205" t="s">
        <v>202</v>
      </c>
      <c r="F101" s="206" t="s">
        <v>245</v>
      </c>
      <c r="G101" s="207">
        <v>9.69</v>
      </c>
      <c r="H101" s="207">
        <f t="shared" si="4"/>
        <v>121.11</v>
      </c>
      <c r="I101" s="208">
        <v>484.44</v>
      </c>
      <c r="J101" s="134"/>
      <c r="K101" s="119"/>
      <c r="L101" s="119"/>
      <c r="M101" s="119"/>
      <c r="N101" s="120"/>
      <c r="O101" s="296"/>
      <c r="P101" s="294"/>
      <c r="Q101" s="294"/>
      <c r="R101" s="294"/>
      <c r="S101" s="295"/>
      <c r="T101" s="221" t="s">
        <v>279</v>
      </c>
      <c r="U101" s="222" t="s">
        <v>309</v>
      </c>
      <c r="V101" s="222" t="s">
        <v>276</v>
      </c>
      <c r="W101" s="230">
        <v>18384</v>
      </c>
      <c r="X101" s="222">
        <v>2.49</v>
      </c>
      <c r="Y101" s="222">
        <v>124.5</v>
      </c>
      <c r="Z101" s="223">
        <v>498</v>
      </c>
      <c r="AA101" s="121"/>
      <c r="AB101" s="119"/>
      <c r="AC101" s="119"/>
      <c r="AD101" s="119"/>
      <c r="AE101" s="120"/>
      <c r="AF101" s="154"/>
    </row>
    <row r="102" spans="1:32" ht="15">
      <c r="A102" s="29">
        <v>69</v>
      </c>
      <c r="B102" s="27" t="s">
        <v>109</v>
      </c>
      <c r="C102" s="204" t="s">
        <v>200</v>
      </c>
      <c r="D102" s="205" t="s">
        <v>246</v>
      </c>
      <c r="E102" s="205" t="s">
        <v>202</v>
      </c>
      <c r="F102" s="206" t="s">
        <v>245</v>
      </c>
      <c r="G102" s="207">
        <v>9.69</v>
      </c>
      <c r="H102" s="207">
        <f t="shared" si="4"/>
        <v>121.11</v>
      </c>
      <c r="I102" s="208">
        <v>484.44</v>
      </c>
      <c r="J102" s="134"/>
      <c r="K102" s="119"/>
      <c r="L102" s="119"/>
      <c r="M102" s="119"/>
      <c r="N102" s="120"/>
      <c r="O102" s="296"/>
      <c r="P102" s="294"/>
      <c r="Q102" s="294"/>
      <c r="R102" s="294"/>
      <c r="S102" s="295"/>
      <c r="T102" s="221" t="s">
        <v>279</v>
      </c>
      <c r="U102" s="222" t="s">
        <v>312</v>
      </c>
      <c r="V102" s="222" t="s">
        <v>276</v>
      </c>
      <c r="W102" s="230">
        <v>18384</v>
      </c>
      <c r="X102" s="222">
        <v>2.59</v>
      </c>
      <c r="Y102" s="222">
        <v>129.5</v>
      </c>
      <c r="Z102" s="223">
        <v>518</v>
      </c>
      <c r="AA102" s="121"/>
      <c r="AB102" s="119"/>
      <c r="AC102" s="119"/>
      <c r="AD102" s="119"/>
      <c r="AE102" s="120"/>
      <c r="AF102" s="154"/>
    </row>
    <row r="103" spans="1:32" ht="28.5">
      <c r="A103" s="52">
        <v>70</v>
      </c>
      <c r="B103" s="30" t="s">
        <v>110</v>
      </c>
      <c r="C103" s="204" t="s">
        <v>200</v>
      </c>
      <c r="D103" s="205" t="s">
        <v>247</v>
      </c>
      <c r="E103" s="205" t="s">
        <v>202</v>
      </c>
      <c r="F103" s="206" t="s">
        <v>243</v>
      </c>
      <c r="G103" s="207">
        <v>27.51</v>
      </c>
      <c r="H103" s="207">
        <f t="shared" si="4"/>
        <v>68.79</v>
      </c>
      <c r="I103" s="208">
        <v>275.16</v>
      </c>
      <c r="J103" s="134"/>
      <c r="K103" s="119"/>
      <c r="L103" s="119"/>
      <c r="M103" s="119"/>
      <c r="N103" s="120"/>
      <c r="O103" s="304" t="s">
        <v>184</v>
      </c>
      <c r="P103" s="286">
        <v>20230</v>
      </c>
      <c r="Q103" s="286" t="s">
        <v>185</v>
      </c>
      <c r="R103" s="286" t="s">
        <v>191</v>
      </c>
      <c r="S103" s="287">
        <v>193.5</v>
      </c>
      <c r="T103" s="231" t="s">
        <v>274</v>
      </c>
      <c r="U103" s="222" t="s">
        <v>313</v>
      </c>
      <c r="V103" s="222" t="s">
        <v>276</v>
      </c>
      <c r="W103" s="222" t="s">
        <v>314</v>
      </c>
      <c r="X103" s="222">
        <v>6.64</v>
      </c>
      <c r="Y103" s="222">
        <v>66.4</v>
      </c>
      <c r="Z103" s="223">
        <v>265.6</v>
      </c>
      <c r="AA103" s="124"/>
      <c r="AB103" s="119"/>
      <c r="AC103" s="119"/>
      <c r="AD103" s="119"/>
      <c r="AE103" s="120"/>
      <c r="AF103" s="154"/>
    </row>
    <row r="104" spans="1:32" ht="28.5">
      <c r="A104" s="52">
        <v>71</v>
      </c>
      <c r="B104" s="30" t="s">
        <v>111</v>
      </c>
      <c r="C104" s="204" t="s">
        <v>200</v>
      </c>
      <c r="D104" s="205" t="s">
        <v>247</v>
      </c>
      <c r="E104" s="205" t="s">
        <v>202</v>
      </c>
      <c r="F104" s="206" t="s">
        <v>243</v>
      </c>
      <c r="G104" s="207">
        <v>27.51</v>
      </c>
      <c r="H104" s="207">
        <f t="shared" si="4"/>
        <v>68.79</v>
      </c>
      <c r="I104" s="208">
        <v>275.16</v>
      </c>
      <c r="J104" s="134"/>
      <c r="K104" s="119"/>
      <c r="L104" s="119"/>
      <c r="M104" s="119"/>
      <c r="N104" s="120"/>
      <c r="O104" s="296"/>
      <c r="P104" s="294"/>
      <c r="Q104" s="294"/>
      <c r="R104" s="294"/>
      <c r="S104" s="295"/>
      <c r="T104" s="221" t="s">
        <v>274</v>
      </c>
      <c r="U104" s="222" t="s">
        <v>315</v>
      </c>
      <c r="V104" s="222" t="s">
        <v>276</v>
      </c>
      <c r="W104" s="222" t="s">
        <v>314</v>
      </c>
      <c r="X104" s="222">
        <v>6.64</v>
      </c>
      <c r="Y104" s="222">
        <v>66.4</v>
      </c>
      <c r="Z104" s="223">
        <v>265.6</v>
      </c>
      <c r="AA104" s="121"/>
      <c r="AB104" s="119"/>
      <c r="AC104" s="119"/>
      <c r="AD104" s="119"/>
      <c r="AE104" s="120"/>
      <c r="AF104" s="154"/>
    </row>
    <row r="105" spans="1:32" ht="28.5">
      <c r="A105" s="52">
        <v>72</v>
      </c>
      <c r="B105" s="30" t="s">
        <v>112</v>
      </c>
      <c r="C105" s="204" t="s">
        <v>200</v>
      </c>
      <c r="D105" s="205" t="s">
        <v>246</v>
      </c>
      <c r="E105" s="205" t="s">
        <v>202</v>
      </c>
      <c r="F105" s="206" t="s">
        <v>245</v>
      </c>
      <c r="G105" s="207">
        <v>9.69</v>
      </c>
      <c r="H105" s="207">
        <f t="shared" si="4"/>
        <v>121.11</v>
      </c>
      <c r="I105" s="208">
        <v>484.44</v>
      </c>
      <c r="J105" s="134"/>
      <c r="K105" s="119"/>
      <c r="L105" s="119"/>
      <c r="M105" s="119"/>
      <c r="N105" s="120"/>
      <c r="O105" s="285" t="s">
        <v>184</v>
      </c>
      <c r="P105" s="286">
        <v>20285</v>
      </c>
      <c r="Q105" s="286" t="s">
        <v>185</v>
      </c>
      <c r="R105" s="286" t="s">
        <v>190</v>
      </c>
      <c r="S105" s="287">
        <v>417</v>
      </c>
      <c r="T105" s="221" t="s">
        <v>274</v>
      </c>
      <c r="U105" s="222" t="s">
        <v>316</v>
      </c>
      <c r="V105" s="222" t="s">
        <v>276</v>
      </c>
      <c r="W105" s="230">
        <v>18384</v>
      </c>
      <c r="X105" s="222">
        <v>2.59</v>
      </c>
      <c r="Y105" s="222">
        <v>129.5</v>
      </c>
      <c r="Z105" s="223">
        <v>518</v>
      </c>
      <c r="AA105" s="121"/>
      <c r="AB105" s="119"/>
      <c r="AC105" s="119"/>
      <c r="AD105" s="119"/>
      <c r="AE105" s="120"/>
      <c r="AF105" s="154"/>
    </row>
    <row r="106" spans="1:32" ht="28.5">
      <c r="A106" s="53">
        <v>73</v>
      </c>
      <c r="B106" s="31" t="s">
        <v>113</v>
      </c>
      <c r="C106" s="204" t="s">
        <v>200</v>
      </c>
      <c r="D106" s="212" t="s">
        <v>248</v>
      </c>
      <c r="E106" s="205" t="s">
        <v>202</v>
      </c>
      <c r="F106" s="206" t="s">
        <v>243</v>
      </c>
      <c r="G106" s="213">
        <v>41.51</v>
      </c>
      <c r="H106" s="207">
        <f t="shared" si="4"/>
        <v>103.78</v>
      </c>
      <c r="I106" s="214">
        <v>415.12</v>
      </c>
      <c r="J106" s="134"/>
      <c r="K106" s="127"/>
      <c r="L106" s="127"/>
      <c r="M106" s="127"/>
      <c r="N106" s="128"/>
      <c r="O106" s="305" t="s">
        <v>184</v>
      </c>
      <c r="P106" s="306">
        <v>20645</v>
      </c>
      <c r="Q106" s="306" t="s">
        <v>185</v>
      </c>
      <c r="R106" s="306" t="s">
        <v>190</v>
      </c>
      <c r="S106" s="307">
        <v>437</v>
      </c>
      <c r="T106" s="232" t="s">
        <v>274</v>
      </c>
      <c r="U106" s="233" t="s">
        <v>317</v>
      </c>
      <c r="V106" s="233" t="s">
        <v>276</v>
      </c>
      <c r="W106" s="234">
        <v>18384</v>
      </c>
      <c r="X106" s="233">
        <v>2.2</v>
      </c>
      <c r="Y106" s="233">
        <v>110</v>
      </c>
      <c r="Z106" s="235">
        <v>440</v>
      </c>
      <c r="AA106" s="131"/>
      <c r="AB106" s="127"/>
      <c r="AC106" s="127"/>
      <c r="AD106" s="127"/>
      <c r="AE106" s="128"/>
      <c r="AF106" s="155"/>
    </row>
    <row r="107" spans="1:32" ht="28.5">
      <c r="A107" s="52">
        <v>74</v>
      </c>
      <c r="B107" s="30" t="s">
        <v>114</v>
      </c>
      <c r="C107" s="204" t="s">
        <v>200</v>
      </c>
      <c r="D107" s="205" t="s">
        <v>246</v>
      </c>
      <c r="E107" s="205" t="s">
        <v>202</v>
      </c>
      <c r="F107" s="206" t="s">
        <v>245</v>
      </c>
      <c r="G107" s="207">
        <v>9.69</v>
      </c>
      <c r="H107" s="207">
        <f t="shared" si="4"/>
        <v>121.11</v>
      </c>
      <c r="I107" s="208">
        <v>484.44</v>
      </c>
      <c r="J107" s="134"/>
      <c r="K107" s="119"/>
      <c r="L107" s="119"/>
      <c r="M107" s="119"/>
      <c r="N107" s="120"/>
      <c r="O107" s="296"/>
      <c r="P107" s="294"/>
      <c r="Q107" s="294"/>
      <c r="R107" s="294"/>
      <c r="S107" s="295"/>
      <c r="T107" s="221" t="s">
        <v>274</v>
      </c>
      <c r="U107" s="222" t="s">
        <v>173</v>
      </c>
      <c r="V107" s="222" t="s">
        <v>276</v>
      </c>
      <c r="W107" s="230">
        <v>18384</v>
      </c>
      <c r="X107" s="222">
        <v>2.25</v>
      </c>
      <c r="Y107" s="222">
        <v>112.5</v>
      </c>
      <c r="Z107" s="223">
        <v>450</v>
      </c>
      <c r="AA107" s="121"/>
      <c r="AB107" s="119"/>
      <c r="AC107" s="119"/>
      <c r="AD107" s="119"/>
      <c r="AE107" s="120"/>
      <c r="AF107" s="154"/>
    </row>
    <row r="108" spans="1:32" ht="15">
      <c r="A108" s="52">
        <v>75</v>
      </c>
      <c r="B108" s="30" t="s">
        <v>115</v>
      </c>
      <c r="C108" s="144"/>
      <c r="D108" s="140"/>
      <c r="E108" s="140"/>
      <c r="F108" s="141"/>
      <c r="G108" s="142"/>
      <c r="H108" s="142"/>
      <c r="I108" s="143"/>
      <c r="J108" s="134"/>
      <c r="K108" s="119"/>
      <c r="L108" s="119"/>
      <c r="M108" s="119"/>
      <c r="N108" s="120"/>
      <c r="O108" s="308"/>
      <c r="P108" s="294"/>
      <c r="Q108" s="294"/>
      <c r="R108" s="294"/>
      <c r="S108" s="295"/>
      <c r="T108" s="125"/>
      <c r="U108" s="119"/>
      <c r="V108" s="119"/>
      <c r="W108" s="119"/>
      <c r="X108" s="119"/>
      <c r="Y108" s="119"/>
      <c r="Z108" s="120"/>
      <c r="AA108" s="125"/>
      <c r="AB108" s="119"/>
      <c r="AC108" s="119"/>
      <c r="AD108" s="119"/>
      <c r="AE108" s="120"/>
      <c r="AF108" s="154"/>
    </row>
    <row r="109" spans="1:32" ht="28.5">
      <c r="A109" s="52">
        <v>76</v>
      </c>
      <c r="B109" s="30" t="s">
        <v>116</v>
      </c>
      <c r="C109" s="204" t="s">
        <v>200</v>
      </c>
      <c r="D109" s="205" t="s">
        <v>246</v>
      </c>
      <c r="E109" s="205" t="s">
        <v>202</v>
      </c>
      <c r="F109" s="206" t="s">
        <v>245</v>
      </c>
      <c r="G109" s="207">
        <v>9.69</v>
      </c>
      <c r="H109" s="207">
        <f>I109/4</f>
        <v>121.11</v>
      </c>
      <c r="I109" s="208">
        <v>484.44</v>
      </c>
      <c r="J109" s="134"/>
      <c r="K109" s="119"/>
      <c r="L109" s="119"/>
      <c r="M109" s="119"/>
      <c r="N109" s="120"/>
      <c r="O109" s="308"/>
      <c r="P109" s="294"/>
      <c r="Q109" s="294"/>
      <c r="R109" s="294"/>
      <c r="S109" s="295"/>
      <c r="T109" s="225" t="s">
        <v>274</v>
      </c>
      <c r="U109" s="222" t="s">
        <v>173</v>
      </c>
      <c r="V109" s="222" t="s">
        <v>276</v>
      </c>
      <c r="W109" s="230">
        <v>18384</v>
      </c>
      <c r="X109" s="222">
        <v>2.25</v>
      </c>
      <c r="Y109" s="222">
        <v>112.5</v>
      </c>
      <c r="Z109" s="223">
        <v>450</v>
      </c>
      <c r="AA109" s="197" t="s">
        <v>170</v>
      </c>
      <c r="AB109" s="194" t="s">
        <v>173</v>
      </c>
      <c r="AC109" s="194" t="s">
        <v>171</v>
      </c>
      <c r="AD109" s="201" t="s">
        <v>174</v>
      </c>
      <c r="AE109" s="195">
        <v>460</v>
      </c>
      <c r="AF109" s="154"/>
    </row>
    <row r="110" spans="1:32" ht="28.5">
      <c r="A110" s="52">
        <v>77</v>
      </c>
      <c r="B110" s="30" t="s">
        <v>117</v>
      </c>
      <c r="C110" s="204" t="s">
        <v>200</v>
      </c>
      <c r="D110" s="205" t="s">
        <v>248</v>
      </c>
      <c r="E110" s="205" t="s">
        <v>202</v>
      </c>
      <c r="F110" s="206" t="s">
        <v>243</v>
      </c>
      <c r="G110" s="207">
        <v>41.51</v>
      </c>
      <c r="H110" s="207">
        <f>I110/4</f>
        <v>103.78</v>
      </c>
      <c r="I110" s="208">
        <v>415.12</v>
      </c>
      <c r="J110" s="134"/>
      <c r="K110" s="119"/>
      <c r="L110" s="119"/>
      <c r="M110" s="119"/>
      <c r="N110" s="120"/>
      <c r="O110" s="308"/>
      <c r="P110" s="294"/>
      <c r="Q110" s="294"/>
      <c r="R110" s="294"/>
      <c r="S110" s="295"/>
      <c r="T110" s="225" t="s">
        <v>274</v>
      </c>
      <c r="U110" s="222" t="s">
        <v>317</v>
      </c>
      <c r="V110" s="222" t="s">
        <v>276</v>
      </c>
      <c r="W110" s="230">
        <v>18384</v>
      </c>
      <c r="X110" s="222">
        <v>2.2</v>
      </c>
      <c r="Y110" s="222">
        <v>110</v>
      </c>
      <c r="Z110" s="223">
        <v>440</v>
      </c>
      <c r="AA110" s="197" t="s">
        <v>170</v>
      </c>
      <c r="AB110" s="194" t="s">
        <v>175</v>
      </c>
      <c r="AC110" s="194" t="s">
        <v>171</v>
      </c>
      <c r="AD110" s="201" t="s">
        <v>174</v>
      </c>
      <c r="AE110" s="195">
        <v>460</v>
      </c>
      <c r="AF110" s="154"/>
    </row>
    <row r="111" spans="1:32" ht="15">
      <c r="A111" s="19"/>
      <c r="B111" s="28" t="s">
        <v>118</v>
      </c>
      <c r="C111" s="77"/>
      <c r="D111" s="78"/>
      <c r="E111" s="78"/>
      <c r="F111" s="84"/>
      <c r="G111" s="86"/>
      <c r="H111" s="86"/>
      <c r="I111" s="79"/>
      <c r="J111" s="23"/>
      <c r="K111" s="24"/>
      <c r="L111" s="24"/>
      <c r="M111" s="24"/>
      <c r="N111" s="25"/>
      <c r="O111" s="289"/>
      <c r="P111" s="290"/>
      <c r="Q111" s="290"/>
      <c r="R111" s="290"/>
      <c r="S111" s="291"/>
      <c r="T111" s="40"/>
      <c r="U111" s="41"/>
      <c r="V111" s="41"/>
      <c r="W111" s="41"/>
      <c r="X111" s="41"/>
      <c r="Y111" s="41"/>
      <c r="Z111" s="42"/>
      <c r="AA111" s="40"/>
      <c r="AB111" s="41"/>
      <c r="AC111" s="41"/>
      <c r="AD111" s="41"/>
      <c r="AE111" s="42"/>
      <c r="AF111" s="153"/>
    </row>
    <row r="112" spans="1:32" ht="28.5">
      <c r="A112" s="29">
        <v>78</v>
      </c>
      <c r="B112" s="32" t="s">
        <v>119</v>
      </c>
      <c r="C112" s="204" t="s">
        <v>200</v>
      </c>
      <c r="D112" s="211" t="s">
        <v>249</v>
      </c>
      <c r="E112" s="205" t="s">
        <v>202</v>
      </c>
      <c r="F112" s="206" t="s">
        <v>243</v>
      </c>
      <c r="G112" s="207">
        <v>25.8</v>
      </c>
      <c r="H112" s="207">
        <f>I112/4</f>
        <v>64.5</v>
      </c>
      <c r="I112" s="208">
        <v>258</v>
      </c>
      <c r="J112" s="134"/>
      <c r="K112" s="122"/>
      <c r="L112" s="122"/>
      <c r="M112" s="119"/>
      <c r="N112" s="120"/>
      <c r="O112" s="304" t="s">
        <v>184</v>
      </c>
      <c r="P112" s="298">
        <v>20244</v>
      </c>
      <c r="Q112" s="298" t="s">
        <v>185</v>
      </c>
      <c r="R112" s="286" t="s">
        <v>191</v>
      </c>
      <c r="S112" s="287">
        <v>193</v>
      </c>
      <c r="T112" s="231" t="s">
        <v>274</v>
      </c>
      <c r="U112" s="227" t="s">
        <v>318</v>
      </c>
      <c r="V112" s="227" t="s">
        <v>276</v>
      </c>
      <c r="W112" s="222" t="s">
        <v>314</v>
      </c>
      <c r="X112" s="222">
        <v>6.64</v>
      </c>
      <c r="Y112" s="222">
        <v>66.4</v>
      </c>
      <c r="Z112" s="223">
        <v>265.6</v>
      </c>
      <c r="AA112" s="124"/>
      <c r="AB112" s="122"/>
      <c r="AC112" s="122"/>
      <c r="AD112" s="119"/>
      <c r="AE112" s="120"/>
      <c r="AF112" s="154"/>
    </row>
    <row r="113" spans="1:32" ht="28.5">
      <c r="A113" s="29">
        <v>79</v>
      </c>
      <c r="B113" s="22" t="s">
        <v>120</v>
      </c>
      <c r="C113" s="204" t="s">
        <v>200</v>
      </c>
      <c r="D113" s="205" t="s">
        <v>250</v>
      </c>
      <c r="E113" s="205" t="s">
        <v>202</v>
      </c>
      <c r="F113" s="206" t="s">
        <v>243</v>
      </c>
      <c r="G113" s="207">
        <v>25.8</v>
      </c>
      <c r="H113" s="207">
        <f>I113/4</f>
        <v>64.5</v>
      </c>
      <c r="I113" s="208">
        <v>258</v>
      </c>
      <c r="J113" s="134"/>
      <c r="K113" s="119"/>
      <c r="L113" s="119"/>
      <c r="M113" s="119"/>
      <c r="N113" s="120"/>
      <c r="O113" s="285" t="s">
        <v>184</v>
      </c>
      <c r="P113" s="286">
        <v>20230</v>
      </c>
      <c r="Q113" s="286" t="s">
        <v>185</v>
      </c>
      <c r="R113" s="286" t="s">
        <v>191</v>
      </c>
      <c r="S113" s="287">
        <v>193</v>
      </c>
      <c r="T113" s="221" t="s">
        <v>274</v>
      </c>
      <c r="U113" s="222" t="s">
        <v>313</v>
      </c>
      <c r="V113" s="222" t="s">
        <v>276</v>
      </c>
      <c r="W113" s="222" t="s">
        <v>314</v>
      </c>
      <c r="X113" s="222">
        <v>6.64</v>
      </c>
      <c r="Y113" s="222">
        <v>66.4</v>
      </c>
      <c r="Z113" s="223">
        <v>265.6</v>
      </c>
      <c r="AA113" s="121"/>
      <c r="AB113" s="119"/>
      <c r="AC113" s="119"/>
      <c r="AD113" s="119"/>
      <c r="AE113" s="120"/>
      <c r="AF113" s="154"/>
    </row>
    <row r="114" spans="1:32" ht="28.5">
      <c r="A114" s="29">
        <v>80</v>
      </c>
      <c r="B114" s="33" t="s">
        <v>121</v>
      </c>
      <c r="C114" s="204" t="s">
        <v>200</v>
      </c>
      <c r="D114" s="205" t="s">
        <v>251</v>
      </c>
      <c r="E114" s="205" t="s">
        <v>202</v>
      </c>
      <c r="F114" s="206" t="s">
        <v>243</v>
      </c>
      <c r="G114" s="207">
        <v>30.38</v>
      </c>
      <c r="H114" s="207">
        <f>I114/4</f>
        <v>75.96</v>
      </c>
      <c r="I114" s="208">
        <v>303.84</v>
      </c>
      <c r="J114" s="134"/>
      <c r="K114" s="119"/>
      <c r="L114" s="119"/>
      <c r="M114" s="119"/>
      <c r="N114" s="120"/>
      <c r="O114" s="299"/>
      <c r="P114" s="294"/>
      <c r="Q114" s="294"/>
      <c r="R114" s="294"/>
      <c r="S114" s="295"/>
      <c r="T114" s="228" t="s">
        <v>274</v>
      </c>
      <c r="U114" s="222" t="s">
        <v>315</v>
      </c>
      <c r="V114" s="222" t="s">
        <v>276</v>
      </c>
      <c r="W114" s="222" t="s">
        <v>314</v>
      </c>
      <c r="X114" s="222">
        <v>6.64</v>
      </c>
      <c r="Y114" s="222">
        <v>66.4</v>
      </c>
      <c r="Z114" s="223">
        <v>265.6</v>
      </c>
      <c r="AA114" s="118"/>
      <c r="AB114" s="119"/>
      <c r="AC114" s="119"/>
      <c r="AD114" s="119"/>
      <c r="AE114" s="120"/>
      <c r="AF114" s="154"/>
    </row>
    <row r="115" spans="1:32" ht="15">
      <c r="A115" s="51"/>
      <c r="B115" s="16" t="s">
        <v>122</v>
      </c>
      <c r="C115" s="77"/>
      <c r="D115" s="78"/>
      <c r="E115" s="78"/>
      <c r="F115" s="84"/>
      <c r="G115" s="86"/>
      <c r="H115" s="86"/>
      <c r="I115" s="79"/>
      <c r="J115" s="23"/>
      <c r="K115" s="24"/>
      <c r="L115" s="24"/>
      <c r="M115" s="24"/>
      <c r="N115" s="25"/>
      <c r="O115" s="289"/>
      <c r="P115" s="290"/>
      <c r="Q115" s="290"/>
      <c r="R115" s="290"/>
      <c r="S115" s="291"/>
      <c r="T115" s="40"/>
      <c r="U115" s="41"/>
      <c r="V115" s="41"/>
      <c r="W115" s="41"/>
      <c r="X115" s="41"/>
      <c r="Y115" s="41"/>
      <c r="Z115" s="42"/>
      <c r="AA115" s="40"/>
      <c r="AB115" s="41"/>
      <c r="AC115" s="41"/>
      <c r="AD115" s="41"/>
      <c r="AE115" s="42"/>
      <c r="AF115" s="153"/>
    </row>
    <row r="116" spans="1:32" ht="15">
      <c r="A116" s="29">
        <v>81</v>
      </c>
      <c r="B116" s="34" t="s">
        <v>123</v>
      </c>
      <c r="C116" s="204" t="s">
        <v>200</v>
      </c>
      <c r="D116" s="205" t="s">
        <v>252</v>
      </c>
      <c r="E116" s="205" t="s">
        <v>202</v>
      </c>
      <c r="F116" s="206" t="s">
        <v>245</v>
      </c>
      <c r="G116" s="207">
        <v>11.83</v>
      </c>
      <c r="H116" s="207">
        <f>I116/4</f>
        <v>147.87</v>
      </c>
      <c r="I116" s="208">
        <v>591.48</v>
      </c>
      <c r="J116" s="134"/>
      <c r="K116" s="126"/>
      <c r="L116" s="126"/>
      <c r="M116" s="119"/>
      <c r="N116" s="120"/>
      <c r="O116" s="285" t="s">
        <v>184</v>
      </c>
      <c r="P116" s="309">
        <v>20630</v>
      </c>
      <c r="Q116" s="309" t="s">
        <v>185</v>
      </c>
      <c r="R116" s="286" t="s">
        <v>190</v>
      </c>
      <c r="S116" s="287">
        <v>416</v>
      </c>
      <c r="T116" s="121"/>
      <c r="U116" s="126"/>
      <c r="V116" s="126"/>
      <c r="W116" s="119"/>
      <c r="X116" s="119"/>
      <c r="Y116" s="119"/>
      <c r="Z116" s="120"/>
      <c r="AA116" s="121"/>
      <c r="AB116" s="126"/>
      <c r="AC116" s="126"/>
      <c r="AD116" s="119"/>
      <c r="AE116" s="120"/>
      <c r="AF116" s="154"/>
    </row>
    <row r="117" spans="1:32" ht="15">
      <c r="A117" s="29">
        <v>82</v>
      </c>
      <c r="B117" s="34" t="s">
        <v>124</v>
      </c>
      <c r="C117" s="204" t="s">
        <v>200</v>
      </c>
      <c r="D117" s="205" t="s">
        <v>253</v>
      </c>
      <c r="E117" s="205" t="s">
        <v>202</v>
      </c>
      <c r="F117" s="206" t="s">
        <v>245</v>
      </c>
      <c r="G117" s="207">
        <v>11.66</v>
      </c>
      <c r="H117" s="207">
        <f>I117/4</f>
        <v>145.77</v>
      </c>
      <c r="I117" s="208">
        <v>583.08</v>
      </c>
      <c r="J117" s="134"/>
      <c r="K117" s="119"/>
      <c r="L117" s="119"/>
      <c r="M117" s="119"/>
      <c r="N117" s="120"/>
      <c r="O117" s="310" t="s">
        <v>184</v>
      </c>
      <c r="P117" s="286">
        <v>20616</v>
      </c>
      <c r="Q117" s="286" t="s">
        <v>185</v>
      </c>
      <c r="R117" s="286" t="s">
        <v>190</v>
      </c>
      <c r="S117" s="287">
        <v>622</v>
      </c>
      <c r="T117" s="118"/>
      <c r="U117" s="119"/>
      <c r="V117" s="119"/>
      <c r="W117" s="119"/>
      <c r="X117" s="119"/>
      <c r="Y117" s="119"/>
      <c r="Z117" s="120"/>
      <c r="AA117" s="118"/>
      <c r="AB117" s="119"/>
      <c r="AC117" s="119"/>
      <c r="AD117" s="119"/>
      <c r="AE117" s="120"/>
      <c r="AF117" s="154"/>
    </row>
    <row r="118" spans="1:32" ht="75">
      <c r="A118" s="14" t="s">
        <v>163</v>
      </c>
      <c r="B118" s="10" t="s">
        <v>18</v>
      </c>
      <c r="C118" s="70" t="s">
        <v>64</v>
      </c>
      <c r="D118" s="71" t="s">
        <v>65</v>
      </c>
      <c r="E118" s="69" t="s">
        <v>66</v>
      </c>
      <c r="F118" s="69" t="s">
        <v>22</v>
      </c>
      <c r="G118" s="82" t="s">
        <v>68</v>
      </c>
      <c r="H118" s="82" t="s">
        <v>199</v>
      </c>
      <c r="I118" s="72" t="s">
        <v>169</v>
      </c>
      <c r="J118" s="11" t="s">
        <v>64</v>
      </c>
      <c r="K118" s="12" t="s">
        <v>65</v>
      </c>
      <c r="L118" s="13" t="s">
        <v>66</v>
      </c>
      <c r="M118" s="14" t="s">
        <v>22</v>
      </c>
      <c r="N118" s="15" t="s">
        <v>169</v>
      </c>
      <c r="O118" s="277" t="s">
        <v>64</v>
      </c>
      <c r="P118" s="278" t="s">
        <v>65</v>
      </c>
      <c r="Q118" s="279" t="s">
        <v>66</v>
      </c>
      <c r="R118" s="279" t="s">
        <v>67</v>
      </c>
      <c r="S118" s="280" t="s">
        <v>125</v>
      </c>
      <c r="T118" s="61" t="s">
        <v>64</v>
      </c>
      <c r="U118" s="12" t="s">
        <v>65</v>
      </c>
      <c r="V118" s="13" t="s">
        <v>66</v>
      </c>
      <c r="W118" s="13" t="s">
        <v>22</v>
      </c>
      <c r="X118" s="13" t="s">
        <v>68</v>
      </c>
      <c r="Y118" s="13" t="s">
        <v>199</v>
      </c>
      <c r="Z118" s="15" t="s">
        <v>169</v>
      </c>
      <c r="AA118" s="61" t="s">
        <v>64</v>
      </c>
      <c r="AB118" s="12" t="s">
        <v>65</v>
      </c>
      <c r="AC118" s="13" t="s">
        <v>66</v>
      </c>
      <c r="AD118" s="13" t="s">
        <v>67</v>
      </c>
      <c r="AE118" s="15" t="s">
        <v>125</v>
      </c>
      <c r="AF118" s="150"/>
    </row>
    <row r="119" spans="1:32" ht="15">
      <c r="A119" s="51"/>
      <c r="B119" s="16" t="s">
        <v>126</v>
      </c>
      <c r="C119" s="77"/>
      <c r="D119" s="78"/>
      <c r="E119" s="78"/>
      <c r="F119" s="84"/>
      <c r="G119" s="86"/>
      <c r="H119" s="86"/>
      <c r="I119" s="79"/>
      <c r="J119" s="23"/>
      <c r="K119" s="24"/>
      <c r="L119" s="24"/>
      <c r="M119" s="24"/>
      <c r="N119" s="25"/>
      <c r="O119" s="289"/>
      <c r="P119" s="290"/>
      <c r="Q119" s="290"/>
      <c r="R119" s="290"/>
      <c r="S119" s="291"/>
      <c r="T119" s="40"/>
      <c r="U119" s="41"/>
      <c r="V119" s="41"/>
      <c r="W119" s="41"/>
      <c r="X119" s="41"/>
      <c r="Y119" s="41"/>
      <c r="Z119" s="42"/>
      <c r="AA119" s="40"/>
      <c r="AB119" s="41"/>
      <c r="AC119" s="41"/>
      <c r="AD119" s="41"/>
      <c r="AE119" s="42"/>
      <c r="AF119" s="153"/>
    </row>
    <row r="120" spans="1:32" ht="15">
      <c r="A120" s="29">
        <v>83</v>
      </c>
      <c r="B120" s="34" t="s">
        <v>127</v>
      </c>
      <c r="C120" s="204" t="s">
        <v>200</v>
      </c>
      <c r="D120" s="205" t="s">
        <v>254</v>
      </c>
      <c r="E120" s="205" t="s">
        <v>202</v>
      </c>
      <c r="F120" s="206" t="s">
        <v>243</v>
      </c>
      <c r="G120" s="207">
        <v>26.89</v>
      </c>
      <c r="H120" s="207">
        <f>I120/4</f>
        <v>67.23</v>
      </c>
      <c r="I120" s="208">
        <v>268.92</v>
      </c>
      <c r="J120" s="134"/>
      <c r="K120" s="119"/>
      <c r="L120" s="119"/>
      <c r="M120" s="119"/>
      <c r="N120" s="120"/>
      <c r="O120" s="310" t="s">
        <v>184</v>
      </c>
      <c r="P120" s="286">
        <v>20235</v>
      </c>
      <c r="Q120" s="286" t="s">
        <v>185</v>
      </c>
      <c r="R120" s="286" t="s">
        <v>191</v>
      </c>
      <c r="S120" s="287">
        <v>193</v>
      </c>
      <c r="T120" s="118"/>
      <c r="U120" s="119"/>
      <c r="V120" s="119"/>
      <c r="W120" s="119"/>
      <c r="X120" s="119"/>
      <c r="Y120" s="119"/>
      <c r="Z120" s="120"/>
      <c r="AA120" s="118"/>
      <c r="AB120" s="119"/>
      <c r="AC120" s="119"/>
      <c r="AD120" s="119"/>
      <c r="AE120" s="120"/>
      <c r="AF120" s="154"/>
    </row>
    <row r="121" spans="1:32" ht="15">
      <c r="A121" s="51"/>
      <c r="B121" s="35" t="s">
        <v>128</v>
      </c>
      <c r="C121" s="215"/>
      <c r="D121" s="216"/>
      <c r="E121" s="216"/>
      <c r="F121" s="217"/>
      <c r="G121" s="218"/>
      <c r="H121" s="218"/>
      <c r="I121" s="219"/>
      <c r="J121" s="23"/>
      <c r="K121" s="24"/>
      <c r="L121" s="24"/>
      <c r="M121" s="24"/>
      <c r="N121" s="25"/>
      <c r="O121" s="289"/>
      <c r="P121" s="290"/>
      <c r="Q121" s="290"/>
      <c r="R121" s="290"/>
      <c r="S121" s="291"/>
      <c r="T121" s="40"/>
      <c r="U121" s="41"/>
      <c r="V121" s="41"/>
      <c r="W121" s="41"/>
      <c r="X121" s="41"/>
      <c r="Y121" s="41"/>
      <c r="Z121" s="42"/>
      <c r="AA121" s="40"/>
      <c r="AB121" s="41"/>
      <c r="AC121" s="41"/>
      <c r="AD121" s="41"/>
      <c r="AE121" s="42"/>
      <c r="AF121" s="153"/>
    </row>
    <row r="122" spans="1:32" ht="15">
      <c r="A122" s="29">
        <v>84</v>
      </c>
      <c r="B122" s="32" t="s">
        <v>129</v>
      </c>
      <c r="C122" s="204" t="s">
        <v>200</v>
      </c>
      <c r="D122" s="211" t="s">
        <v>255</v>
      </c>
      <c r="E122" s="205" t="s">
        <v>202</v>
      </c>
      <c r="F122" s="206" t="s">
        <v>243</v>
      </c>
      <c r="G122" s="207">
        <v>37.12</v>
      </c>
      <c r="H122" s="207">
        <f>I122/4</f>
        <v>92.8</v>
      </c>
      <c r="I122" s="208">
        <v>371.2</v>
      </c>
      <c r="J122" s="134"/>
      <c r="K122" s="122"/>
      <c r="L122" s="122"/>
      <c r="M122" s="119"/>
      <c r="N122" s="120"/>
      <c r="O122" s="310" t="s">
        <v>184</v>
      </c>
      <c r="P122" s="298">
        <v>28057</v>
      </c>
      <c r="Q122" s="298" t="s">
        <v>185</v>
      </c>
      <c r="R122" s="286" t="s">
        <v>191</v>
      </c>
      <c r="S122" s="287">
        <v>373</v>
      </c>
      <c r="T122" s="118"/>
      <c r="U122" s="122"/>
      <c r="V122" s="122"/>
      <c r="W122" s="119"/>
      <c r="X122" s="119"/>
      <c r="Y122" s="119"/>
      <c r="Z122" s="120"/>
      <c r="AA122" s="118"/>
      <c r="AB122" s="122"/>
      <c r="AC122" s="122"/>
      <c r="AD122" s="119"/>
      <c r="AE122" s="120"/>
      <c r="AF122" s="154"/>
    </row>
    <row r="123" spans="1:32" ht="15">
      <c r="A123" s="51"/>
      <c r="B123" s="16" t="s">
        <v>130</v>
      </c>
      <c r="C123" s="77"/>
      <c r="D123" s="78"/>
      <c r="E123" s="78"/>
      <c r="F123" s="84"/>
      <c r="G123" s="86"/>
      <c r="H123" s="86"/>
      <c r="I123" s="79"/>
      <c r="J123" s="23"/>
      <c r="K123" s="24"/>
      <c r="L123" s="24"/>
      <c r="M123" s="24"/>
      <c r="N123" s="25"/>
      <c r="O123" s="289"/>
      <c r="P123" s="290"/>
      <c r="Q123" s="290"/>
      <c r="R123" s="290"/>
      <c r="S123" s="291"/>
      <c r="T123" s="40"/>
      <c r="U123" s="41"/>
      <c r="V123" s="41"/>
      <c r="W123" s="41"/>
      <c r="X123" s="41"/>
      <c r="Y123" s="41"/>
      <c r="Z123" s="42"/>
      <c r="AA123" s="40"/>
      <c r="AB123" s="41"/>
      <c r="AC123" s="41"/>
      <c r="AD123" s="41"/>
      <c r="AE123" s="42"/>
      <c r="AF123" s="153"/>
    </row>
    <row r="124" spans="1:32" ht="18.75">
      <c r="A124" s="29">
        <v>85</v>
      </c>
      <c r="B124" s="34" t="s">
        <v>131</v>
      </c>
      <c r="C124" s="204" t="s">
        <v>200</v>
      </c>
      <c r="D124" s="205" t="s">
        <v>256</v>
      </c>
      <c r="E124" s="205" t="s">
        <v>202</v>
      </c>
      <c r="F124" s="206" t="s">
        <v>243</v>
      </c>
      <c r="G124" s="207">
        <v>21.67</v>
      </c>
      <c r="H124" s="207">
        <f>I124/4</f>
        <v>54.18</v>
      </c>
      <c r="I124" s="208">
        <v>216.72</v>
      </c>
      <c r="J124" s="134"/>
      <c r="K124" s="119"/>
      <c r="L124" s="119"/>
      <c r="M124" s="119"/>
      <c r="N124" s="120"/>
      <c r="O124" s="296"/>
      <c r="P124" s="294"/>
      <c r="Q124" s="294"/>
      <c r="R124" s="294"/>
      <c r="S124" s="295"/>
      <c r="T124" s="121"/>
      <c r="U124" s="119"/>
      <c r="V124" s="119"/>
      <c r="W124" s="119"/>
      <c r="X124" s="119"/>
      <c r="Y124" s="119"/>
      <c r="Z124" s="120"/>
      <c r="AA124" s="121"/>
      <c r="AB124" s="119"/>
      <c r="AC124" s="119"/>
      <c r="AD124" s="119"/>
      <c r="AE124" s="120"/>
      <c r="AF124" s="154"/>
    </row>
    <row r="125" spans="1:32" ht="15">
      <c r="A125" s="29">
        <v>86</v>
      </c>
      <c r="B125" s="36" t="s">
        <v>132</v>
      </c>
      <c r="C125" s="204" t="s">
        <v>200</v>
      </c>
      <c r="D125" s="205" t="s">
        <v>257</v>
      </c>
      <c r="E125" s="205" t="s">
        <v>202</v>
      </c>
      <c r="F125" s="206" t="s">
        <v>243</v>
      </c>
      <c r="G125" s="207">
        <v>21.67</v>
      </c>
      <c r="H125" s="207">
        <f>I125/4</f>
        <v>54.18</v>
      </c>
      <c r="I125" s="208">
        <v>216.72</v>
      </c>
      <c r="J125" s="134"/>
      <c r="K125" s="119"/>
      <c r="L125" s="119"/>
      <c r="M125" s="119"/>
      <c r="N125" s="120"/>
      <c r="O125" s="299"/>
      <c r="P125" s="294"/>
      <c r="Q125" s="294"/>
      <c r="R125" s="294"/>
      <c r="S125" s="295"/>
      <c r="T125" s="118"/>
      <c r="U125" s="119"/>
      <c r="V125" s="119"/>
      <c r="W125" s="119"/>
      <c r="X125" s="119"/>
      <c r="Y125" s="119"/>
      <c r="Z125" s="120"/>
      <c r="AA125" s="118"/>
      <c r="AB125" s="119"/>
      <c r="AC125" s="119"/>
      <c r="AD125" s="119"/>
      <c r="AE125" s="120"/>
      <c r="AF125" s="154"/>
    </row>
    <row r="126" spans="1:32" ht="15">
      <c r="A126" s="51"/>
      <c r="B126" s="16" t="s">
        <v>133</v>
      </c>
      <c r="C126" s="77"/>
      <c r="D126" s="78"/>
      <c r="E126" s="78"/>
      <c r="F126" s="84"/>
      <c r="G126" s="86"/>
      <c r="H126" s="86"/>
      <c r="I126" s="79"/>
      <c r="J126" s="23"/>
      <c r="K126" s="24"/>
      <c r="L126" s="24"/>
      <c r="M126" s="24"/>
      <c r="N126" s="25"/>
      <c r="O126" s="289"/>
      <c r="P126" s="290"/>
      <c r="Q126" s="290"/>
      <c r="R126" s="290"/>
      <c r="S126" s="291"/>
      <c r="T126" s="40"/>
      <c r="U126" s="41"/>
      <c r="V126" s="41"/>
      <c r="W126" s="41"/>
      <c r="X126" s="41"/>
      <c r="Y126" s="41"/>
      <c r="Z126" s="42"/>
      <c r="AA126" s="40"/>
      <c r="AB126" s="41"/>
      <c r="AC126" s="41"/>
      <c r="AD126" s="41"/>
      <c r="AE126" s="42"/>
      <c r="AF126" s="153"/>
    </row>
    <row r="127" spans="1:32" ht="15">
      <c r="A127" s="29">
        <v>87</v>
      </c>
      <c r="B127" s="34" t="s">
        <v>134</v>
      </c>
      <c r="C127" s="209" t="s">
        <v>200</v>
      </c>
      <c r="D127" s="205" t="s">
        <v>256</v>
      </c>
      <c r="E127" s="205" t="s">
        <v>202</v>
      </c>
      <c r="F127" s="206" t="s">
        <v>243</v>
      </c>
      <c r="G127" s="207">
        <v>24.41</v>
      </c>
      <c r="H127" s="207">
        <f>I127/4</f>
        <v>61.04</v>
      </c>
      <c r="I127" s="208">
        <v>244.16</v>
      </c>
      <c r="J127" s="134"/>
      <c r="K127" s="119"/>
      <c r="L127" s="119"/>
      <c r="M127" s="119"/>
      <c r="N127" s="120"/>
      <c r="O127" s="308"/>
      <c r="P127" s="294"/>
      <c r="Q127" s="294"/>
      <c r="R127" s="294"/>
      <c r="S127" s="295"/>
      <c r="T127" s="125"/>
      <c r="U127" s="119"/>
      <c r="V127" s="119"/>
      <c r="W127" s="119"/>
      <c r="X127" s="119"/>
      <c r="Y127" s="119"/>
      <c r="Z127" s="120"/>
      <c r="AA127" s="125"/>
      <c r="AB127" s="119"/>
      <c r="AC127" s="119"/>
      <c r="AD127" s="119"/>
      <c r="AE127" s="120"/>
      <c r="AF127" s="154"/>
    </row>
    <row r="128" spans="1:32" ht="15">
      <c r="A128" s="29">
        <v>88</v>
      </c>
      <c r="B128" s="32" t="s">
        <v>135</v>
      </c>
      <c r="C128" s="204" t="s">
        <v>200</v>
      </c>
      <c r="D128" s="205" t="s">
        <v>257</v>
      </c>
      <c r="E128" s="205" t="s">
        <v>202</v>
      </c>
      <c r="F128" s="206" t="s">
        <v>243</v>
      </c>
      <c r="G128" s="207">
        <v>24.41</v>
      </c>
      <c r="H128" s="207">
        <f>I128/4</f>
        <v>61.04</v>
      </c>
      <c r="I128" s="208">
        <v>244.16</v>
      </c>
      <c r="J128" s="134"/>
      <c r="K128" s="119"/>
      <c r="L128" s="119"/>
      <c r="M128" s="119"/>
      <c r="N128" s="120"/>
      <c r="O128" s="299"/>
      <c r="P128" s="294"/>
      <c r="Q128" s="294"/>
      <c r="R128" s="294"/>
      <c r="S128" s="295"/>
      <c r="T128" s="118"/>
      <c r="U128" s="119"/>
      <c r="V128" s="119"/>
      <c r="W128" s="119"/>
      <c r="X128" s="119"/>
      <c r="Y128" s="119"/>
      <c r="Z128" s="120"/>
      <c r="AA128" s="118"/>
      <c r="AB128" s="119"/>
      <c r="AC128" s="119"/>
      <c r="AD128" s="119"/>
      <c r="AE128" s="120"/>
      <c r="AF128" s="154"/>
    </row>
    <row r="129" spans="1:32" ht="15">
      <c r="A129" s="51"/>
      <c r="B129" s="35" t="s">
        <v>136</v>
      </c>
      <c r="C129" s="77"/>
      <c r="D129" s="78"/>
      <c r="E129" s="78"/>
      <c r="F129" s="84"/>
      <c r="G129" s="86"/>
      <c r="H129" s="86"/>
      <c r="I129" s="79"/>
      <c r="J129" s="23"/>
      <c r="K129" s="24"/>
      <c r="L129" s="24"/>
      <c r="M129" s="24"/>
      <c r="N129" s="25"/>
      <c r="O129" s="289"/>
      <c r="P129" s="290"/>
      <c r="Q129" s="290"/>
      <c r="R129" s="290"/>
      <c r="S129" s="291"/>
      <c r="T129" s="40"/>
      <c r="U129" s="41"/>
      <c r="V129" s="41"/>
      <c r="W129" s="41"/>
      <c r="X129" s="41"/>
      <c r="Y129" s="41"/>
      <c r="Z129" s="42"/>
      <c r="AA129" s="40"/>
      <c r="AB129" s="41"/>
      <c r="AC129" s="41"/>
      <c r="AD129" s="41"/>
      <c r="AE129" s="42"/>
      <c r="AF129" s="153"/>
    </row>
    <row r="130" spans="1:32" ht="15">
      <c r="A130" s="29">
        <v>89</v>
      </c>
      <c r="B130" s="32" t="s">
        <v>137</v>
      </c>
      <c r="C130" s="204" t="s">
        <v>200</v>
      </c>
      <c r="D130" s="205" t="s">
        <v>258</v>
      </c>
      <c r="E130" s="205" t="s">
        <v>202</v>
      </c>
      <c r="F130" s="206" t="s">
        <v>243</v>
      </c>
      <c r="G130" s="207">
        <v>38.08</v>
      </c>
      <c r="H130" s="207">
        <f>I130/4</f>
        <v>95.21</v>
      </c>
      <c r="I130" s="208">
        <v>380.84</v>
      </c>
      <c r="J130" s="134"/>
      <c r="K130" s="119"/>
      <c r="L130" s="119"/>
      <c r="M130" s="119"/>
      <c r="N130" s="120"/>
      <c r="O130" s="310" t="s">
        <v>184</v>
      </c>
      <c r="P130" s="286">
        <v>28879</v>
      </c>
      <c r="Q130" s="286" t="s">
        <v>185</v>
      </c>
      <c r="R130" s="286" t="s">
        <v>191</v>
      </c>
      <c r="S130" s="287">
        <v>373</v>
      </c>
      <c r="T130" s="118"/>
      <c r="U130" s="119"/>
      <c r="V130" s="119"/>
      <c r="W130" s="119"/>
      <c r="X130" s="119"/>
      <c r="Y130" s="119"/>
      <c r="Z130" s="120"/>
      <c r="AA130" s="118"/>
      <c r="AB130" s="119"/>
      <c r="AC130" s="119"/>
      <c r="AD130" s="119"/>
      <c r="AE130" s="120"/>
      <c r="AF130" s="154"/>
    </row>
    <row r="131" spans="1:32" ht="15">
      <c r="A131" s="51"/>
      <c r="B131" s="16" t="s">
        <v>138</v>
      </c>
      <c r="C131" s="77"/>
      <c r="D131" s="78"/>
      <c r="E131" s="78"/>
      <c r="F131" s="84"/>
      <c r="G131" s="86"/>
      <c r="H131" s="86"/>
      <c r="I131" s="79"/>
      <c r="J131" s="23"/>
      <c r="K131" s="24"/>
      <c r="L131" s="24"/>
      <c r="M131" s="24"/>
      <c r="N131" s="25"/>
      <c r="O131" s="289"/>
      <c r="P131" s="290"/>
      <c r="Q131" s="290"/>
      <c r="R131" s="290"/>
      <c r="S131" s="291"/>
      <c r="T131" s="40"/>
      <c r="U131" s="41"/>
      <c r="V131" s="41"/>
      <c r="W131" s="41"/>
      <c r="X131" s="41"/>
      <c r="Y131" s="41"/>
      <c r="Z131" s="42"/>
      <c r="AA131" s="40"/>
      <c r="AB131" s="41"/>
      <c r="AC131" s="41"/>
      <c r="AD131" s="41"/>
      <c r="AE131" s="42"/>
      <c r="AF131" s="153"/>
    </row>
    <row r="132" spans="1:32" ht="28.5">
      <c r="A132" s="29">
        <v>90</v>
      </c>
      <c r="B132" s="34" t="s">
        <v>139</v>
      </c>
      <c r="C132" s="204" t="s">
        <v>200</v>
      </c>
      <c r="D132" s="211" t="s">
        <v>259</v>
      </c>
      <c r="E132" s="205" t="s">
        <v>202</v>
      </c>
      <c r="F132" s="206" t="s">
        <v>203</v>
      </c>
      <c r="G132" s="207">
        <v>62.42</v>
      </c>
      <c r="H132" s="207">
        <f>I132/2</f>
        <v>312.09</v>
      </c>
      <c r="I132" s="208">
        <v>624.18</v>
      </c>
      <c r="J132" s="236" t="s">
        <v>194</v>
      </c>
      <c r="K132" s="237" t="s">
        <v>331</v>
      </c>
      <c r="L132" s="237" t="s">
        <v>0</v>
      </c>
      <c r="M132" s="238" t="s">
        <v>332</v>
      </c>
      <c r="N132" s="239">
        <v>460</v>
      </c>
      <c r="O132" s="311"/>
      <c r="P132" s="312"/>
      <c r="Q132" s="312"/>
      <c r="R132" s="294"/>
      <c r="S132" s="295"/>
      <c r="T132" s="124"/>
      <c r="U132" s="122"/>
      <c r="V132" s="122"/>
      <c r="W132" s="119"/>
      <c r="X132" s="119"/>
      <c r="Y132" s="119"/>
      <c r="Z132" s="120"/>
      <c r="AA132" s="202" t="s">
        <v>170</v>
      </c>
      <c r="AB132" s="203">
        <v>53368</v>
      </c>
      <c r="AC132" s="203" t="s">
        <v>171</v>
      </c>
      <c r="AD132" s="194" t="s">
        <v>25</v>
      </c>
      <c r="AE132" s="195">
        <v>485</v>
      </c>
      <c r="AF132" s="156"/>
    </row>
    <row r="133" spans="1:32" ht="15">
      <c r="A133" s="29">
        <v>91</v>
      </c>
      <c r="B133" s="22" t="s">
        <v>140</v>
      </c>
      <c r="C133" s="209" t="s">
        <v>200</v>
      </c>
      <c r="D133" s="205" t="s">
        <v>259</v>
      </c>
      <c r="E133" s="205" t="s">
        <v>202</v>
      </c>
      <c r="F133" s="206" t="s">
        <v>203</v>
      </c>
      <c r="G133" s="207">
        <v>62.42</v>
      </c>
      <c r="H133" s="207">
        <f>I133/2</f>
        <v>312.09</v>
      </c>
      <c r="I133" s="208">
        <v>624.18</v>
      </c>
      <c r="J133" s="240" t="s">
        <v>194</v>
      </c>
      <c r="K133" s="238" t="s">
        <v>333</v>
      </c>
      <c r="L133" s="238" t="s">
        <v>0</v>
      </c>
      <c r="M133" s="238" t="s">
        <v>332</v>
      </c>
      <c r="N133" s="239">
        <v>400</v>
      </c>
      <c r="O133" s="293"/>
      <c r="P133" s="294"/>
      <c r="Q133" s="294"/>
      <c r="R133" s="294"/>
      <c r="S133" s="295"/>
      <c r="T133" s="123"/>
      <c r="U133" s="119"/>
      <c r="V133" s="119"/>
      <c r="W133" s="119"/>
      <c r="X133" s="119"/>
      <c r="Y133" s="119"/>
      <c r="Z133" s="120"/>
      <c r="AA133" s="123"/>
      <c r="AB133" s="119"/>
      <c r="AC133" s="119"/>
      <c r="AD133" s="119"/>
      <c r="AE133" s="120"/>
      <c r="AF133" s="156"/>
    </row>
    <row r="134" spans="1:32" ht="28.5">
      <c r="A134" s="29">
        <v>92</v>
      </c>
      <c r="B134" s="33" t="s">
        <v>141</v>
      </c>
      <c r="C134" s="204" t="s">
        <v>200</v>
      </c>
      <c r="D134" s="205" t="s">
        <v>260</v>
      </c>
      <c r="E134" s="205" t="s">
        <v>202</v>
      </c>
      <c r="F134" s="206" t="s">
        <v>203</v>
      </c>
      <c r="G134" s="207">
        <v>37.94</v>
      </c>
      <c r="H134" s="207">
        <f>I134/2</f>
        <v>189.72</v>
      </c>
      <c r="I134" s="208">
        <v>379.44</v>
      </c>
      <c r="J134" s="241" t="s">
        <v>194</v>
      </c>
      <c r="K134" s="238" t="s">
        <v>334</v>
      </c>
      <c r="L134" s="238" t="s">
        <v>0</v>
      </c>
      <c r="M134" s="238" t="s">
        <v>332</v>
      </c>
      <c r="N134" s="239">
        <v>350</v>
      </c>
      <c r="O134" s="285" t="s">
        <v>184</v>
      </c>
      <c r="P134" s="286">
        <v>23858</v>
      </c>
      <c r="Q134" s="286" t="s">
        <v>185</v>
      </c>
      <c r="R134" s="286" t="s">
        <v>186</v>
      </c>
      <c r="S134" s="287">
        <v>334</v>
      </c>
      <c r="T134" s="221" t="s">
        <v>274</v>
      </c>
      <c r="U134" s="222" t="s">
        <v>319</v>
      </c>
      <c r="V134" s="222" t="s">
        <v>276</v>
      </c>
      <c r="W134" s="222" t="s">
        <v>25</v>
      </c>
      <c r="X134" s="222">
        <v>18.81</v>
      </c>
      <c r="Y134" s="222">
        <v>376.2</v>
      </c>
      <c r="Z134" s="223">
        <v>376.2</v>
      </c>
      <c r="AA134" s="193" t="s">
        <v>170</v>
      </c>
      <c r="AB134" s="194">
        <v>53365</v>
      </c>
      <c r="AC134" s="194" t="s">
        <v>171</v>
      </c>
      <c r="AD134" s="194" t="s">
        <v>25</v>
      </c>
      <c r="AE134" s="195">
        <v>420</v>
      </c>
      <c r="AF134" s="156"/>
    </row>
    <row r="135" spans="1:32" ht="28.5">
      <c r="A135" s="29">
        <v>93</v>
      </c>
      <c r="B135" s="22" t="s">
        <v>142</v>
      </c>
      <c r="C135" s="204" t="s">
        <v>200</v>
      </c>
      <c r="D135" s="205" t="s">
        <v>261</v>
      </c>
      <c r="E135" s="205" t="s">
        <v>202</v>
      </c>
      <c r="F135" s="206" t="s">
        <v>203</v>
      </c>
      <c r="G135" s="207">
        <v>56.88</v>
      </c>
      <c r="H135" s="207">
        <f>I135/2</f>
        <v>284.42</v>
      </c>
      <c r="I135" s="208">
        <v>568.84</v>
      </c>
      <c r="J135" s="241" t="s">
        <v>194</v>
      </c>
      <c r="K135" s="238" t="s">
        <v>335</v>
      </c>
      <c r="L135" s="238" t="s">
        <v>0</v>
      </c>
      <c r="M135" s="238" t="s">
        <v>332</v>
      </c>
      <c r="N135" s="239">
        <v>510</v>
      </c>
      <c r="O135" s="285" t="s">
        <v>184</v>
      </c>
      <c r="P135" s="286">
        <v>23866</v>
      </c>
      <c r="Q135" s="286" t="s">
        <v>185</v>
      </c>
      <c r="R135" s="286" t="s">
        <v>186</v>
      </c>
      <c r="S135" s="287">
        <v>417</v>
      </c>
      <c r="T135" s="221" t="s">
        <v>274</v>
      </c>
      <c r="U135" s="222" t="s">
        <v>320</v>
      </c>
      <c r="V135" s="222" t="s">
        <v>276</v>
      </c>
      <c r="W135" s="222" t="s">
        <v>25</v>
      </c>
      <c r="X135" s="222">
        <v>26.71</v>
      </c>
      <c r="Y135" s="222">
        <v>534.2</v>
      </c>
      <c r="Z135" s="223">
        <v>535.2</v>
      </c>
      <c r="AA135" s="193" t="s">
        <v>170</v>
      </c>
      <c r="AB135" s="194">
        <v>53395</v>
      </c>
      <c r="AC135" s="194" t="s">
        <v>171</v>
      </c>
      <c r="AD135" s="194" t="s">
        <v>25</v>
      </c>
      <c r="AE135" s="195">
        <v>505</v>
      </c>
      <c r="AF135" s="156"/>
    </row>
    <row r="136" spans="1:32" ht="28.5">
      <c r="A136" s="29">
        <v>94</v>
      </c>
      <c r="B136" s="34" t="s">
        <v>143</v>
      </c>
      <c r="C136" s="204" t="s">
        <v>200</v>
      </c>
      <c r="D136" s="205" t="s">
        <v>262</v>
      </c>
      <c r="E136" s="205" t="s">
        <v>202</v>
      </c>
      <c r="F136" s="206" t="s">
        <v>203</v>
      </c>
      <c r="G136" s="207">
        <v>42.15</v>
      </c>
      <c r="H136" s="207">
        <f>I136/2</f>
        <v>210.75</v>
      </c>
      <c r="I136" s="208">
        <v>421.5</v>
      </c>
      <c r="J136" s="241" t="s">
        <v>194</v>
      </c>
      <c r="K136" s="238" t="s">
        <v>336</v>
      </c>
      <c r="L136" s="238" t="s">
        <v>0</v>
      </c>
      <c r="M136" s="238" t="s">
        <v>332</v>
      </c>
      <c r="N136" s="239">
        <v>390</v>
      </c>
      <c r="O136" s="285" t="s">
        <v>184</v>
      </c>
      <c r="P136" s="286">
        <v>23864</v>
      </c>
      <c r="Q136" s="286" t="s">
        <v>185</v>
      </c>
      <c r="R136" s="286" t="s">
        <v>186</v>
      </c>
      <c r="S136" s="287">
        <v>375</v>
      </c>
      <c r="T136" s="221" t="s">
        <v>274</v>
      </c>
      <c r="U136" s="222" t="s">
        <v>321</v>
      </c>
      <c r="V136" s="222" t="s">
        <v>276</v>
      </c>
      <c r="W136" s="222" t="s">
        <v>25</v>
      </c>
      <c r="X136" s="222">
        <v>19.31</v>
      </c>
      <c r="Y136" s="222">
        <v>386.2</v>
      </c>
      <c r="Z136" s="223">
        <v>386.2</v>
      </c>
      <c r="AA136" s="193" t="s">
        <v>170</v>
      </c>
      <c r="AB136" s="194">
        <v>53375</v>
      </c>
      <c r="AC136" s="194" t="s">
        <v>171</v>
      </c>
      <c r="AD136" s="194" t="s">
        <v>25</v>
      </c>
      <c r="AE136" s="195">
        <v>450</v>
      </c>
      <c r="AF136" s="156"/>
    </row>
    <row r="137" spans="1:32" ht="28.5">
      <c r="A137" s="29">
        <v>95</v>
      </c>
      <c r="B137" s="34" t="s">
        <v>144</v>
      </c>
      <c r="C137" s="204" t="s">
        <v>200</v>
      </c>
      <c r="D137" s="205" t="s">
        <v>263</v>
      </c>
      <c r="E137" s="205" t="s">
        <v>202</v>
      </c>
      <c r="F137" s="206" t="s">
        <v>221</v>
      </c>
      <c r="G137" s="207">
        <v>59.01</v>
      </c>
      <c r="H137" s="207">
        <f>I137/5</f>
        <v>118.02000000000001</v>
      </c>
      <c r="I137" s="208">
        <v>590.1</v>
      </c>
      <c r="J137" s="241" t="s">
        <v>194</v>
      </c>
      <c r="K137" s="238" t="s">
        <v>337</v>
      </c>
      <c r="L137" s="238" t="s">
        <v>0</v>
      </c>
      <c r="M137" s="238" t="s">
        <v>332</v>
      </c>
      <c r="N137" s="239">
        <v>550</v>
      </c>
      <c r="O137" s="285" t="s">
        <v>184</v>
      </c>
      <c r="P137" s="286">
        <v>23896</v>
      </c>
      <c r="Q137" s="286" t="s">
        <v>185</v>
      </c>
      <c r="R137" s="286" t="s">
        <v>189</v>
      </c>
      <c r="S137" s="287">
        <v>489</v>
      </c>
      <c r="T137" s="221" t="s">
        <v>274</v>
      </c>
      <c r="U137" s="222" t="s">
        <v>322</v>
      </c>
      <c r="V137" s="222" t="s">
        <v>284</v>
      </c>
      <c r="W137" s="222" t="s">
        <v>172</v>
      </c>
      <c r="X137" s="222">
        <v>15.78</v>
      </c>
      <c r="Y137" s="222">
        <v>394.5</v>
      </c>
      <c r="Z137" s="223">
        <v>789</v>
      </c>
      <c r="AA137" s="121"/>
      <c r="AB137" s="119"/>
      <c r="AC137" s="119"/>
      <c r="AD137" s="119"/>
      <c r="AE137" s="120"/>
      <c r="AF137" s="156"/>
    </row>
    <row r="138" spans="1:32" ht="15">
      <c r="A138" s="29">
        <v>96</v>
      </c>
      <c r="B138" s="34" t="s">
        <v>145</v>
      </c>
      <c r="C138" s="139"/>
      <c r="D138" s="140"/>
      <c r="E138" s="140"/>
      <c r="F138" s="141"/>
      <c r="G138" s="142"/>
      <c r="H138" s="142"/>
      <c r="I138" s="143"/>
      <c r="J138" s="162"/>
      <c r="K138" s="163"/>
      <c r="L138" s="163"/>
      <c r="M138" s="163"/>
      <c r="N138" s="164"/>
      <c r="O138" s="293"/>
      <c r="P138" s="294"/>
      <c r="Q138" s="294"/>
      <c r="R138" s="294"/>
      <c r="S138" s="295"/>
      <c r="T138" s="123"/>
      <c r="U138" s="119"/>
      <c r="V138" s="119"/>
      <c r="W138" s="119"/>
      <c r="X138" s="119"/>
      <c r="Y138" s="119"/>
      <c r="Z138" s="120"/>
      <c r="AA138" s="123"/>
      <c r="AB138" s="119"/>
      <c r="AC138" s="119"/>
      <c r="AD138" s="119"/>
      <c r="AE138" s="120"/>
      <c r="AF138" s="157"/>
    </row>
    <row r="139" spans="1:32" ht="42.75">
      <c r="A139" s="54">
        <v>97</v>
      </c>
      <c r="B139" s="21" t="s">
        <v>146</v>
      </c>
      <c r="C139" s="204" t="s">
        <v>200</v>
      </c>
      <c r="D139" s="211" t="s">
        <v>264</v>
      </c>
      <c r="E139" s="205" t="s">
        <v>202</v>
      </c>
      <c r="F139" s="206" t="s">
        <v>243</v>
      </c>
      <c r="G139" s="207">
        <v>105.7</v>
      </c>
      <c r="H139" s="207">
        <f>I139/4</f>
        <v>264.25</v>
      </c>
      <c r="I139" s="208">
        <v>1057</v>
      </c>
      <c r="J139" s="241" t="s">
        <v>194</v>
      </c>
      <c r="K139" s="237" t="s">
        <v>338</v>
      </c>
      <c r="L139" s="237" t="s">
        <v>0</v>
      </c>
      <c r="M139" s="238" t="s">
        <v>339</v>
      </c>
      <c r="N139" s="239">
        <v>1050</v>
      </c>
      <c r="O139" s="285" t="s">
        <v>184</v>
      </c>
      <c r="P139" s="298">
        <v>20810</v>
      </c>
      <c r="Q139" s="298" t="s">
        <v>185</v>
      </c>
      <c r="R139" s="286" t="s">
        <v>191</v>
      </c>
      <c r="S139" s="287">
        <v>1065</v>
      </c>
      <c r="T139" s="121"/>
      <c r="U139" s="122"/>
      <c r="V139" s="122"/>
      <c r="W139" s="119"/>
      <c r="X139" s="119"/>
      <c r="Y139" s="119"/>
      <c r="Z139" s="120"/>
      <c r="AA139" s="121"/>
      <c r="AB139" s="122"/>
      <c r="AC139" s="122"/>
      <c r="AD139" s="119"/>
      <c r="AE139" s="120"/>
      <c r="AF139" s="156"/>
    </row>
    <row r="140" spans="1:32" ht="57">
      <c r="A140" s="55">
        <v>98</v>
      </c>
      <c r="B140" s="37" t="s">
        <v>147</v>
      </c>
      <c r="C140" s="144"/>
      <c r="D140" s="140"/>
      <c r="E140" s="140"/>
      <c r="F140" s="141"/>
      <c r="G140" s="142"/>
      <c r="H140" s="142"/>
      <c r="I140" s="143"/>
      <c r="J140" s="241" t="s">
        <v>194</v>
      </c>
      <c r="K140" s="238" t="s">
        <v>340</v>
      </c>
      <c r="L140" s="238" t="s">
        <v>0</v>
      </c>
      <c r="M140" s="238" t="s">
        <v>339</v>
      </c>
      <c r="N140" s="239">
        <v>960</v>
      </c>
      <c r="O140" s="285" t="s">
        <v>184</v>
      </c>
      <c r="P140" s="286">
        <v>20804</v>
      </c>
      <c r="Q140" s="286" t="s">
        <v>185</v>
      </c>
      <c r="R140" s="286" t="s">
        <v>191</v>
      </c>
      <c r="S140" s="287">
        <v>1085</v>
      </c>
      <c r="T140" s="121"/>
      <c r="U140" s="119"/>
      <c r="V140" s="119"/>
      <c r="W140" s="119"/>
      <c r="X140" s="119"/>
      <c r="Y140" s="119"/>
      <c r="Z140" s="120"/>
      <c r="AA140" s="121"/>
      <c r="AB140" s="119"/>
      <c r="AC140" s="119"/>
      <c r="AD140" s="119"/>
      <c r="AE140" s="120"/>
      <c r="AF140" s="156"/>
    </row>
    <row r="141" spans="1:32" ht="28.5">
      <c r="A141" s="56">
        <v>99</v>
      </c>
      <c r="B141" s="38" t="s">
        <v>148</v>
      </c>
      <c r="C141" s="204" t="s">
        <v>200</v>
      </c>
      <c r="D141" s="205" t="s">
        <v>265</v>
      </c>
      <c r="E141" s="205" t="s">
        <v>202</v>
      </c>
      <c r="F141" s="206" t="s">
        <v>243</v>
      </c>
      <c r="G141" s="207">
        <v>109.59</v>
      </c>
      <c r="H141" s="207">
        <f>I141/4</f>
        <v>273.98</v>
      </c>
      <c r="I141" s="208">
        <v>1095.92</v>
      </c>
      <c r="J141" s="236" t="s">
        <v>194</v>
      </c>
      <c r="K141" s="238" t="s">
        <v>341</v>
      </c>
      <c r="L141" s="238" t="s">
        <v>0</v>
      </c>
      <c r="M141" s="238" t="s">
        <v>339</v>
      </c>
      <c r="N141" s="239">
        <v>960</v>
      </c>
      <c r="O141" s="304" t="s">
        <v>184</v>
      </c>
      <c r="P141" s="286">
        <v>20642</v>
      </c>
      <c r="Q141" s="286" t="s">
        <v>185</v>
      </c>
      <c r="R141" s="286" t="s">
        <v>191</v>
      </c>
      <c r="S141" s="287">
        <v>1085</v>
      </c>
      <c r="T141" s="124"/>
      <c r="U141" s="119"/>
      <c r="V141" s="119"/>
      <c r="W141" s="119"/>
      <c r="X141" s="119"/>
      <c r="Y141" s="119"/>
      <c r="Z141" s="120"/>
      <c r="AA141" s="124"/>
      <c r="AB141" s="119"/>
      <c r="AC141" s="119"/>
      <c r="AD141" s="119"/>
      <c r="AE141" s="120"/>
      <c r="AF141" s="156"/>
    </row>
    <row r="142" spans="1:32" ht="28.5">
      <c r="A142" s="57">
        <v>100</v>
      </c>
      <c r="B142" s="39" t="s">
        <v>149</v>
      </c>
      <c r="C142" s="204" t="s">
        <v>200</v>
      </c>
      <c r="D142" s="205" t="s">
        <v>264</v>
      </c>
      <c r="E142" s="205" t="s">
        <v>202</v>
      </c>
      <c r="F142" s="206" t="s">
        <v>243</v>
      </c>
      <c r="G142" s="207">
        <v>105.7</v>
      </c>
      <c r="H142" s="207">
        <f>I142/4</f>
        <v>264.25</v>
      </c>
      <c r="I142" s="208">
        <v>1057</v>
      </c>
      <c r="J142" s="242" t="s">
        <v>194</v>
      </c>
      <c r="K142" s="238" t="s">
        <v>342</v>
      </c>
      <c r="L142" s="238" t="s">
        <v>0</v>
      </c>
      <c r="M142" s="238" t="s">
        <v>339</v>
      </c>
      <c r="N142" s="239">
        <v>1050</v>
      </c>
      <c r="O142" s="310" t="s">
        <v>184</v>
      </c>
      <c r="P142" s="286">
        <v>20635</v>
      </c>
      <c r="Q142" s="286" t="s">
        <v>185</v>
      </c>
      <c r="R142" s="286" t="s">
        <v>191</v>
      </c>
      <c r="S142" s="287">
        <v>1065</v>
      </c>
      <c r="T142" s="118"/>
      <c r="U142" s="119"/>
      <c r="V142" s="119"/>
      <c r="W142" s="119"/>
      <c r="X142" s="119"/>
      <c r="Y142" s="119"/>
      <c r="Z142" s="120"/>
      <c r="AA142" s="118"/>
      <c r="AB142" s="119"/>
      <c r="AC142" s="119"/>
      <c r="AD142" s="119"/>
      <c r="AE142" s="120"/>
      <c r="AF142" s="156"/>
    </row>
    <row r="143" spans="1:32" ht="15">
      <c r="A143" s="58"/>
      <c r="B143" s="35" t="s">
        <v>150</v>
      </c>
      <c r="C143" s="77"/>
      <c r="D143" s="78"/>
      <c r="E143" s="78"/>
      <c r="F143" s="84"/>
      <c r="G143" s="86"/>
      <c r="H143" s="86"/>
      <c r="I143" s="79"/>
      <c r="J143" s="40"/>
      <c r="K143" s="41"/>
      <c r="L143" s="41"/>
      <c r="M143" s="41"/>
      <c r="N143" s="97"/>
      <c r="O143" s="289"/>
      <c r="P143" s="290"/>
      <c r="Q143" s="290"/>
      <c r="R143" s="290"/>
      <c r="S143" s="291"/>
      <c r="T143" s="40"/>
      <c r="U143" s="41"/>
      <c r="V143" s="41"/>
      <c r="W143" s="41"/>
      <c r="X143" s="41"/>
      <c r="Y143" s="41"/>
      <c r="Z143" s="42"/>
      <c r="AA143" s="40"/>
      <c r="AB143" s="41"/>
      <c r="AC143" s="41"/>
      <c r="AD143" s="41"/>
      <c r="AE143" s="42"/>
      <c r="AF143" s="158"/>
    </row>
    <row r="144" spans="1:32" ht="15">
      <c r="A144" s="57">
        <v>101</v>
      </c>
      <c r="B144" s="21" t="s">
        <v>151</v>
      </c>
      <c r="C144" s="204" t="s">
        <v>200</v>
      </c>
      <c r="D144" s="205" t="s">
        <v>266</v>
      </c>
      <c r="E144" s="205" t="s">
        <v>202</v>
      </c>
      <c r="F144" s="206" t="s">
        <v>243</v>
      </c>
      <c r="G144" s="207">
        <v>28.48</v>
      </c>
      <c r="H144" s="207">
        <f>I144/4</f>
        <v>71.21</v>
      </c>
      <c r="I144" s="208">
        <v>284.84</v>
      </c>
      <c r="J144" s="118"/>
      <c r="K144" s="119"/>
      <c r="L144" s="119"/>
      <c r="M144" s="119"/>
      <c r="N144" s="138"/>
      <c r="O144" s="310" t="s">
        <v>184</v>
      </c>
      <c r="P144" s="286">
        <v>20235</v>
      </c>
      <c r="Q144" s="286" t="s">
        <v>185</v>
      </c>
      <c r="R144" s="286" t="s">
        <v>191</v>
      </c>
      <c r="S144" s="287">
        <v>193</v>
      </c>
      <c r="T144" s="118"/>
      <c r="U144" s="119"/>
      <c r="V144" s="119"/>
      <c r="W144" s="119"/>
      <c r="X144" s="119"/>
      <c r="Y144" s="119"/>
      <c r="Z144" s="120"/>
      <c r="AA144" s="118"/>
      <c r="AB144" s="119"/>
      <c r="AC144" s="119"/>
      <c r="AD144" s="119"/>
      <c r="AE144" s="120"/>
      <c r="AF144" s="157"/>
    </row>
    <row r="145" spans="1:32" ht="42.75">
      <c r="A145" s="55">
        <v>102</v>
      </c>
      <c r="B145" s="22" t="s">
        <v>152</v>
      </c>
      <c r="C145" s="204" t="s">
        <v>200</v>
      </c>
      <c r="D145" s="211" t="s">
        <v>265</v>
      </c>
      <c r="E145" s="205" t="s">
        <v>202</v>
      </c>
      <c r="F145" s="206" t="s">
        <v>243</v>
      </c>
      <c r="G145" s="207">
        <v>109.59</v>
      </c>
      <c r="H145" s="207">
        <f>I145/4</f>
        <v>273.98</v>
      </c>
      <c r="I145" s="208">
        <v>1095.92</v>
      </c>
      <c r="J145" s="241" t="s">
        <v>194</v>
      </c>
      <c r="K145" s="237" t="s">
        <v>343</v>
      </c>
      <c r="L145" s="237" t="s">
        <v>0</v>
      </c>
      <c r="M145" s="238" t="s">
        <v>339</v>
      </c>
      <c r="N145" s="239">
        <v>990</v>
      </c>
      <c r="O145" s="285" t="s">
        <v>184</v>
      </c>
      <c r="P145" s="298">
        <v>20810</v>
      </c>
      <c r="Q145" s="298" t="s">
        <v>185</v>
      </c>
      <c r="R145" s="286" t="s">
        <v>191</v>
      </c>
      <c r="S145" s="287">
        <v>1065</v>
      </c>
      <c r="T145" s="121"/>
      <c r="U145" s="122"/>
      <c r="V145" s="122"/>
      <c r="W145" s="119"/>
      <c r="X145" s="119"/>
      <c r="Y145" s="119"/>
      <c r="Z145" s="120"/>
      <c r="AA145" s="121"/>
      <c r="AB145" s="122"/>
      <c r="AC145" s="122"/>
      <c r="AD145" s="119"/>
      <c r="AE145" s="120"/>
      <c r="AF145" s="156"/>
    </row>
    <row r="146" spans="1:32" ht="15">
      <c r="A146" s="51"/>
      <c r="B146" s="16" t="s">
        <v>153</v>
      </c>
      <c r="C146" s="77"/>
      <c r="D146" s="78"/>
      <c r="E146" s="78"/>
      <c r="F146" s="84"/>
      <c r="G146" s="86"/>
      <c r="H146" s="86"/>
      <c r="I146" s="79"/>
      <c r="J146" s="23"/>
      <c r="K146" s="24"/>
      <c r="L146" s="24"/>
      <c r="M146" s="24"/>
      <c r="N146" s="25"/>
      <c r="O146" s="289"/>
      <c r="P146" s="290"/>
      <c r="Q146" s="290"/>
      <c r="R146" s="290"/>
      <c r="S146" s="291"/>
      <c r="T146" s="40"/>
      <c r="U146" s="41"/>
      <c r="V146" s="41"/>
      <c r="W146" s="41"/>
      <c r="X146" s="41"/>
      <c r="Y146" s="41"/>
      <c r="Z146" s="42"/>
      <c r="AA146" s="40"/>
      <c r="AB146" s="41"/>
      <c r="AC146" s="41"/>
      <c r="AD146" s="41"/>
      <c r="AE146" s="42"/>
      <c r="AF146" s="153"/>
    </row>
    <row r="147" spans="1:32" ht="15">
      <c r="A147" s="29">
        <v>103</v>
      </c>
      <c r="B147" s="34" t="s">
        <v>154</v>
      </c>
      <c r="C147" s="139"/>
      <c r="D147" s="140"/>
      <c r="E147" s="140"/>
      <c r="F147" s="141"/>
      <c r="G147" s="142"/>
      <c r="H147" s="142"/>
      <c r="I147" s="143"/>
      <c r="J147" s="134"/>
      <c r="K147" s="119"/>
      <c r="L147" s="119"/>
      <c r="M147" s="119"/>
      <c r="N147" s="120"/>
      <c r="O147" s="293"/>
      <c r="P147" s="294"/>
      <c r="Q147" s="294"/>
      <c r="R147" s="294"/>
      <c r="S147" s="295"/>
      <c r="T147" s="123"/>
      <c r="U147" s="119"/>
      <c r="V147" s="119"/>
      <c r="W147" s="119"/>
      <c r="X147" s="119"/>
      <c r="Y147" s="119"/>
      <c r="Z147" s="120"/>
      <c r="AA147" s="196" t="s">
        <v>176</v>
      </c>
      <c r="AB147" s="194">
        <v>5501001</v>
      </c>
      <c r="AC147" s="194" t="s">
        <v>171</v>
      </c>
      <c r="AD147" s="194" t="s">
        <v>177</v>
      </c>
      <c r="AE147" s="195">
        <v>640</v>
      </c>
      <c r="AF147" s="154"/>
    </row>
    <row r="148" spans="1:32" ht="15">
      <c r="A148" s="29">
        <v>104</v>
      </c>
      <c r="B148" s="27" t="s">
        <v>155</v>
      </c>
      <c r="C148" s="139"/>
      <c r="D148" s="140"/>
      <c r="E148" s="140"/>
      <c r="F148" s="141"/>
      <c r="G148" s="142"/>
      <c r="H148" s="142"/>
      <c r="I148" s="143"/>
      <c r="J148" s="134"/>
      <c r="K148" s="119"/>
      <c r="L148" s="119"/>
      <c r="M148" s="119"/>
      <c r="N148" s="120"/>
      <c r="O148" s="293"/>
      <c r="P148" s="294"/>
      <c r="Q148" s="294"/>
      <c r="R148" s="294"/>
      <c r="S148" s="295"/>
      <c r="T148" s="224" t="s">
        <v>323</v>
      </c>
      <c r="U148" s="222" t="s">
        <v>324</v>
      </c>
      <c r="V148" s="222" t="s">
        <v>325</v>
      </c>
      <c r="W148" s="222" t="s">
        <v>177</v>
      </c>
      <c r="X148" s="222">
        <v>24.9</v>
      </c>
      <c r="Y148" s="222">
        <v>249</v>
      </c>
      <c r="Z148" s="223">
        <v>498</v>
      </c>
      <c r="AA148" s="196" t="s">
        <v>176</v>
      </c>
      <c r="AB148" s="194">
        <v>5320761</v>
      </c>
      <c r="AC148" s="194" t="s">
        <v>178</v>
      </c>
      <c r="AD148" s="194" t="s">
        <v>177</v>
      </c>
      <c r="AE148" s="195">
        <v>554</v>
      </c>
      <c r="AF148" s="154"/>
    </row>
    <row r="149" spans="1:31" ht="15">
      <c r="A149" s="29"/>
      <c r="B149" s="27"/>
      <c r="C149" s="43"/>
      <c r="D149" s="66"/>
      <c r="E149" s="66"/>
      <c r="F149" s="67"/>
      <c r="G149" s="87"/>
      <c r="H149" s="87"/>
      <c r="I149" s="59"/>
      <c r="J149" s="43"/>
      <c r="K149" s="44"/>
      <c r="L149" s="44"/>
      <c r="M149" s="45"/>
      <c r="N149" s="90"/>
      <c r="O149" s="313"/>
      <c r="P149" s="314"/>
      <c r="Q149" s="314"/>
      <c r="R149" s="315"/>
      <c r="S149" s="274"/>
      <c r="T149" s="43"/>
      <c r="U149" s="66"/>
      <c r="V149" s="66"/>
      <c r="W149" s="67"/>
      <c r="X149" s="67"/>
      <c r="Y149" s="67"/>
      <c r="Z149" s="59"/>
      <c r="AA149" s="43"/>
      <c r="AB149" s="66"/>
      <c r="AC149" s="66"/>
      <c r="AD149" s="67"/>
      <c r="AE149" s="59"/>
    </row>
    <row r="150" spans="1:31" ht="15">
      <c r="A150" s="6"/>
      <c r="B150" s="46"/>
      <c r="C150" s="43"/>
      <c r="D150" s="66"/>
      <c r="E150" s="66"/>
      <c r="F150" s="67"/>
      <c r="G150" s="87"/>
      <c r="H150" s="87"/>
      <c r="I150" s="59"/>
      <c r="J150" s="43"/>
      <c r="K150" s="44"/>
      <c r="L150" s="44"/>
      <c r="M150" s="45"/>
      <c r="N150" s="90"/>
      <c r="O150" s="313"/>
      <c r="P150" s="314"/>
      <c r="Q150" s="314"/>
      <c r="R150" s="315"/>
      <c r="S150" s="274"/>
      <c r="T150" s="43"/>
      <c r="U150" s="66"/>
      <c r="V150" s="66"/>
      <c r="W150" s="67"/>
      <c r="X150" s="67"/>
      <c r="Y150" s="67"/>
      <c r="Z150" s="59"/>
      <c r="AA150" s="43"/>
      <c r="AB150" s="66"/>
      <c r="AC150" s="66"/>
      <c r="AD150" s="67"/>
      <c r="AE150" s="59"/>
    </row>
    <row r="151" spans="1:32" ht="15">
      <c r="A151" s="6"/>
      <c r="B151" s="47" t="s">
        <v>156</v>
      </c>
      <c r="C151" s="247" t="s">
        <v>267</v>
      </c>
      <c r="D151" s="48"/>
      <c r="E151" s="48"/>
      <c r="F151" s="48"/>
      <c r="G151" s="88"/>
      <c r="H151" s="88"/>
      <c r="I151" s="191"/>
      <c r="J151" s="243" t="s">
        <v>344</v>
      </c>
      <c r="K151" s="48"/>
      <c r="L151" s="48"/>
      <c r="M151" s="48"/>
      <c r="N151" s="192"/>
      <c r="O151" s="316" t="s">
        <v>192</v>
      </c>
      <c r="P151" s="317"/>
      <c r="Q151" s="317"/>
      <c r="R151" s="317"/>
      <c r="S151" s="318"/>
      <c r="T151" s="245" t="s">
        <v>326</v>
      </c>
      <c r="U151" s="48"/>
      <c r="V151" s="48"/>
      <c r="W151" s="48"/>
      <c r="X151" s="48"/>
      <c r="Y151" s="48"/>
      <c r="Z151" s="191"/>
      <c r="AA151" s="249" t="s">
        <v>179</v>
      </c>
      <c r="AB151" s="48"/>
      <c r="AC151" s="48"/>
      <c r="AD151" s="48"/>
      <c r="AE151" s="191"/>
      <c r="AF151" s="159"/>
    </row>
    <row r="152" spans="1:32" ht="28.5">
      <c r="A152" s="6"/>
      <c r="B152" s="47" t="s">
        <v>157</v>
      </c>
      <c r="C152" s="247" t="s">
        <v>268</v>
      </c>
      <c r="D152" s="48"/>
      <c r="E152" s="48"/>
      <c r="F152" s="48"/>
      <c r="G152" s="88"/>
      <c r="H152" s="88"/>
      <c r="I152" s="48"/>
      <c r="J152" s="243" t="s">
        <v>344</v>
      </c>
      <c r="K152" s="48"/>
      <c r="L152" s="48"/>
      <c r="M152" s="48"/>
      <c r="N152" s="48"/>
      <c r="O152" s="316" t="s">
        <v>185</v>
      </c>
      <c r="P152" s="317"/>
      <c r="Q152" s="317"/>
      <c r="R152" s="317"/>
      <c r="S152" s="317"/>
      <c r="T152" s="245" t="s">
        <v>327</v>
      </c>
      <c r="U152" s="48"/>
      <c r="V152" s="48"/>
      <c r="W152" s="48"/>
      <c r="X152" s="48"/>
      <c r="Y152" s="48"/>
      <c r="Z152" s="48"/>
      <c r="AA152" s="249" t="s">
        <v>171</v>
      </c>
      <c r="AB152" s="48"/>
      <c r="AC152" s="48"/>
      <c r="AD152" s="48"/>
      <c r="AE152" s="48"/>
      <c r="AF152" s="159"/>
    </row>
    <row r="153" spans="1:32" ht="15">
      <c r="A153" s="6"/>
      <c r="B153" s="47" t="s">
        <v>158</v>
      </c>
      <c r="C153" s="248">
        <v>0.01</v>
      </c>
      <c r="D153" s="48"/>
      <c r="E153" s="48"/>
      <c r="F153" s="48"/>
      <c r="G153" s="88"/>
      <c r="H153" s="88"/>
      <c r="I153" s="48"/>
      <c r="J153" s="243">
        <v>0</v>
      </c>
      <c r="K153" s="48"/>
      <c r="L153" s="48"/>
      <c r="M153" s="48"/>
      <c r="N153" s="48"/>
      <c r="O153" s="319">
        <v>0</v>
      </c>
      <c r="P153" s="317"/>
      <c r="Q153" s="317"/>
      <c r="R153" s="317"/>
      <c r="S153" s="317"/>
      <c r="T153" s="245">
        <v>0</v>
      </c>
      <c r="U153" s="48"/>
      <c r="V153" s="48"/>
      <c r="W153" s="48"/>
      <c r="X153" s="48"/>
      <c r="Y153" s="48"/>
      <c r="Z153" s="48"/>
      <c r="AA153" s="249"/>
      <c r="AB153" s="48"/>
      <c r="AC153" s="48"/>
      <c r="AD153" s="48"/>
      <c r="AE153" s="48"/>
      <c r="AF153" s="159"/>
    </row>
    <row r="154" spans="1:32" ht="15">
      <c r="A154" s="6"/>
      <c r="B154" s="47" t="s">
        <v>159</v>
      </c>
      <c r="C154" s="248">
        <v>0.02</v>
      </c>
      <c r="D154" s="48"/>
      <c r="E154" s="48"/>
      <c r="F154" s="48"/>
      <c r="G154" s="88"/>
      <c r="H154" s="88"/>
      <c r="I154" s="48"/>
      <c r="J154" s="244">
        <v>0.01</v>
      </c>
      <c r="K154" s="48"/>
      <c r="L154" s="48"/>
      <c r="M154" s="48"/>
      <c r="N154" s="48"/>
      <c r="O154" s="319">
        <v>0</v>
      </c>
      <c r="P154" s="317"/>
      <c r="Q154" s="317"/>
      <c r="R154" s="317"/>
      <c r="S154" s="317"/>
      <c r="T154" s="245">
        <v>0</v>
      </c>
      <c r="U154" s="48"/>
      <c r="V154" s="48"/>
      <c r="W154" s="48"/>
      <c r="X154" s="48"/>
      <c r="Y154" s="48"/>
      <c r="Z154" s="48"/>
      <c r="AA154" s="249"/>
      <c r="AB154" s="48"/>
      <c r="AC154" s="48"/>
      <c r="AD154" s="48"/>
      <c r="AE154" s="48"/>
      <c r="AF154" s="159"/>
    </row>
    <row r="155" spans="1:32" ht="15">
      <c r="A155" s="6"/>
      <c r="B155" s="47" t="s">
        <v>160</v>
      </c>
      <c r="C155" s="248">
        <v>0.03</v>
      </c>
      <c r="D155" s="48"/>
      <c r="E155" s="48"/>
      <c r="F155" s="48"/>
      <c r="G155" s="88"/>
      <c r="H155" s="88"/>
      <c r="I155" s="48"/>
      <c r="J155" s="244">
        <v>0.02</v>
      </c>
      <c r="K155" s="48"/>
      <c r="L155" s="48"/>
      <c r="M155" s="48"/>
      <c r="N155" s="48"/>
      <c r="O155" s="319">
        <v>0</v>
      </c>
      <c r="P155" s="317"/>
      <c r="Q155" s="317"/>
      <c r="R155" s="317"/>
      <c r="S155" s="317"/>
      <c r="T155" s="245">
        <v>0</v>
      </c>
      <c r="U155" s="48"/>
      <c r="V155" s="48"/>
      <c r="W155" s="48"/>
      <c r="X155" s="48"/>
      <c r="Y155" s="48"/>
      <c r="Z155" s="48"/>
      <c r="AA155" s="249"/>
      <c r="AB155" s="48"/>
      <c r="AC155" s="48"/>
      <c r="AD155" s="48"/>
      <c r="AE155" s="48"/>
      <c r="AF155" s="159"/>
    </row>
    <row r="156" spans="1:32" ht="15">
      <c r="A156" s="6"/>
      <c r="B156" s="49" t="s">
        <v>161</v>
      </c>
      <c r="C156" s="248">
        <v>0.42</v>
      </c>
      <c r="D156" s="48"/>
      <c r="E156" s="48"/>
      <c r="F156" s="48"/>
      <c r="G156" s="88"/>
      <c r="H156" s="88"/>
      <c r="I156" s="48"/>
      <c r="J156" s="244">
        <v>0.1</v>
      </c>
      <c r="K156" s="48"/>
      <c r="L156" s="48"/>
      <c r="M156" s="48"/>
      <c r="N156" s="48"/>
      <c r="O156" s="316" t="s">
        <v>193</v>
      </c>
      <c r="P156" s="317"/>
      <c r="Q156" s="317"/>
      <c r="R156" s="317"/>
      <c r="S156" s="317"/>
      <c r="T156" s="246">
        <v>0.1</v>
      </c>
      <c r="U156" s="48"/>
      <c r="V156" s="48"/>
      <c r="W156" s="48"/>
      <c r="X156" s="48"/>
      <c r="Y156" s="48"/>
      <c r="Z156" s="48"/>
      <c r="AA156" s="249"/>
      <c r="AB156" s="48"/>
      <c r="AC156" s="48"/>
      <c r="AD156" s="48"/>
      <c r="AE156" s="48"/>
      <c r="AF156" s="159"/>
    </row>
    <row r="157" spans="1:34" ht="15">
      <c r="A157" s="6"/>
      <c r="B157" s="44"/>
      <c r="C157" s="43"/>
      <c r="D157" s="66"/>
      <c r="E157" s="66"/>
      <c r="F157" s="67"/>
      <c r="G157" s="87"/>
      <c r="H157" s="87"/>
      <c r="I157" s="59"/>
      <c r="J157" s="43"/>
      <c r="K157" s="44"/>
      <c r="L157" s="44"/>
      <c r="M157" s="45"/>
      <c r="N157" s="90"/>
      <c r="O157" s="313"/>
      <c r="P157" s="314"/>
      <c r="Q157" s="314"/>
      <c r="R157" s="315"/>
      <c r="S157" s="274"/>
      <c r="T157" s="43"/>
      <c r="U157" s="66"/>
      <c r="V157" s="66"/>
      <c r="W157" s="67"/>
      <c r="X157" s="67"/>
      <c r="Y157" s="67"/>
      <c r="Z157" s="59"/>
      <c r="AA157" s="43"/>
      <c r="AB157" s="66"/>
      <c r="AC157" s="66"/>
      <c r="AD157" s="67"/>
      <c r="AE157" s="59"/>
      <c r="AH157" s="161"/>
    </row>
    <row r="158" spans="1:35" ht="28.5">
      <c r="A158" s="6"/>
      <c r="B158" s="50" t="s">
        <v>162</v>
      </c>
      <c r="C158" s="43"/>
      <c r="D158" s="66"/>
      <c r="E158" s="66"/>
      <c r="F158" s="67"/>
      <c r="G158" s="87"/>
      <c r="H158" s="87"/>
      <c r="I158" s="59"/>
      <c r="J158" s="43"/>
      <c r="K158" s="44"/>
      <c r="L158" s="44"/>
      <c r="M158" s="45"/>
      <c r="N158" s="90"/>
      <c r="O158" s="313"/>
      <c r="P158" s="314"/>
      <c r="Q158" s="314"/>
      <c r="R158" s="315"/>
      <c r="S158" s="274"/>
      <c r="T158" s="43"/>
      <c r="U158" s="66"/>
      <c r="V158" s="66"/>
      <c r="W158" s="67"/>
      <c r="X158" s="67"/>
      <c r="Y158" s="67"/>
      <c r="Z158" s="59"/>
      <c r="AA158" s="43"/>
      <c r="AB158" s="66"/>
      <c r="AC158" s="66"/>
      <c r="AD158" s="67"/>
      <c r="AE158" s="59"/>
      <c r="AG158" s="165"/>
      <c r="AH158" s="169"/>
      <c r="AI158" s="166"/>
    </row>
    <row r="159" spans="33:35" ht="15">
      <c r="AG159" s="167"/>
      <c r="AH159" s="168"/>
      <c r="AI159" s="168"/>
    </row>
    <row r="160" spans="33:35" ht="15">
      <c r="AG160" s="167"/>
      <c r="AH160" s="168"/>
      <c r="AI160" s="168"/>
    </row>
    <row r="161" spans="33:35" ht="15">
      <c r="AG161" s="167"/>
      <c r="AH161" s="168"/>
      <c r="AI161" s="168"/>
    </row>
    <row r="162" spans="33:35" ht="15">
      <c r="AG162" s="167"/>
      <c r="AH162" s="168"/>
      <c r="AI162" s="168"/>
    </row>
    <row r="163" spans="33:35" ht="15">
      <c r="AG163" s="167"/>
      <c r="AH163" s="168"/>
      <c r="AI163" s="168"/>
    </row>
    <row r="164" spans="33:35" ht="15">
      <c r="AG164" s="167"/>
      <c r="AH164" s="168"/>
      <c r="AI164" s="168"/>
    </row>
    <row r="165" spans="33:35" ht="15">
      <c r="AG165" s="167"/>
      <c r="AH165" s="168"/>
      <c r="AI165" s="168"/>
    </row>
    <row r="166" spans="33:35" ht="15">
      <c r="AG166" s="167"/>
      <c r="AH166" s="168"/>
      <c r="AI166" s="168"/>
    </row>
    <row r="167" spans="33:35" ht="15">
      <c r="AG167" s="167"/>
      <c r="AH167" s="168"/>
      <c r="AI167" s="168"/>
    </row>
    <row r="168" spans="33:35" ht="15">
      <c r="AG168" s="167"/>
      <c r="AH168" s="168"/>
      <c r="AI168" s="168"/>
    </row>
    <row r="169" spans="33:35" ht="15">
      <c r="AG169" s="167"/>
      <c r="AH169" s="168"/>
      <c r="AI169" s="168"/>
    </row>
    <row r="170" spans="33:35" ht="15">
      <c r="AG170" s="167"/>
      <c r="AH170" s="168"/>
      <c r="AI170" s="168"/>
    </row>
    <row r="171" spans="33:35" ht="15">
      <c r="AG171" s="167"/>
      <c r="AH171" s="168"/>
      <c r="AI171" s="168"/>
    </row>
    <row r="172" spans="33:35" ht="15">
      <c r="AG172" s="167"/>
      <c r="AH172" s="168"/>
      <c r="AI172" s="168"/>
    </row>
    <row r="173" spans="33:35" ht="15">
      <c r="AG173" s="167"/>
      <c r="AH173" s="168"/>
      <c r="AI173" s="168"/>
    </row>
    <row r="174" spans="33:35" ht="15">
      <c r="AG174" s="167"/>
      <c r="AH174" s="168"/>
      <c r="AI174" s="168"/>
    </row>
    <row r="175" spans="33:35" ht="15">
      <c r="AG175" s="167"/>
      <c r="AH175" s="168"/>
      <c r="AI175" s="168"/>
    </row>
    <row r="176" spans="33:35" ht="15">
      <c r="AG176" s="167"/>
      <c r="AH176" s="168"/>
      <c r="AI176" s="168"/>
    </row>
    <row r="177" spans="33:35" ht="15">
      <c r="AG177" s="167"/>
      <c r="AH177" s="168"/>
      <c r="AI177" s="168"/>
    </row>
    <row r="178" spans="33:35" ht="15">
      <c r="AG178" s="167"/>
      <c r="AH178" s="168"/>
      <c r="AI178" s="168"/>
    </row>
    <row r="179" spans="33:35" ht="15">
      <c r="AG179" s="167"/>
      <c r="AH179" s="168"/>
      <c r="AI179" s="168"/>
    </row>
    <row r="180" spans="33:35" ht="15">
      <c r="AG180" s="167"/>
      <c r="AH180" s="168"/>
      <c r="AI180" s="168"/>
    </row>
    <row r="181" spans="33:35" ht="15">
      <c r="AG181" s="167"/>
      <c r="AH181" s="168"/>
      <c r="AI181" s="168"/>
    </row>
    <row r="182" spans="33:35" ht="15">
      <c r="AG182" s="167"/>
      <c r="AH182" s="168"/>
      <c r="AI182" s="168"/>
    </row>
    <row r="183" spans="33:35" ht="15">
      <c r="AG183" s="167"/>
      <c r="AH183" s="168"/>
      <c r="AI183" s="168"/>
    </row>
    <row r="184" spans="33:35" ht="15">
      <c r="AG184" s="167"/>
      <c r="AH184" s="168"/>
      <c r="AI184" s="168"/>
    </row>
    <row r="185" spans="33:35" ht="15">
      <c r="AG185" s="167"/>
      <c r="AH185" s="168"/>
      <c r="AI185" s="168"/>
    </row>
    <row r="186" spans="33:35" ht="15">
      <c r="AG186" s="167"/>
      <c r="AH186" s="168"/>
      <c r="AI186" s="168"/>
    </row>
    <row r="187" spans="33:35" ht="15">
      <c r="AG187" s="167"/>
      <c r="AH187" s="168"/>
      <c r="AI187" s="168"/>
    </row>
    <row r="188" spans="33:35" ht="15">
      <c r="AG188" s="167"/>
      <c r="AH188" s="168"/>
      <c r="AI188" s="168"/>
    </row>
    <row r="189" spans="33:35" ht="15">
      <c r="AG189" s="167"/>
      <c r="AH189" s="168"/>
      <c r="AI189" s="168"/>
    </row>
    <row r="190" spans="33:35" ht="15">
      <c r="AG190" s="167"/>
      <c r="AH190" s="168"/>
      <c r="AI190" s="168"/>
    </row>
    <row r="191" spans="33:35" ht="15">
      <c r="AG191" s="167"/>
      <c r="AH191" s="168"/>
      <c r="AI191" s="168"/>
    </row>
    <row r="192" spans="33:35" ht="15">
      <c r="AG192" s="167"/>
      <c r="AH192" s="168"/>
      <c r="AI192" s="168"/>
    </row>
    <row r="193" spans="33:35" ht="15">
      <c r="AG193" s="167"/>
      <c r="AH193" s="168"/>
      <c r="AI193" s="168"/>
    </row>
    <row r="194" spans="33:35" ht="15">
      <c r="AG194" s="167"/>
      <c r="AH194" s="168"/>
      <c r="AI194" s="168"/>
    </row>
    <row r="195" spans="33:35" ht="15">
      <c r="AG195" s="167"/>
      <c r="AH195" s="168"/>
      <c r="AI195" s="168"/>
    </row>
    <row r="196" spans="33:35" ht="15">
      <c r="AG196" s="167"/>
      <c r="AH196" s="168"/>
      <c r="AI196" s="168"/>
    </row>
    <row r="197" spans="33:35" ht="15">
      <c r="AG197" s="167"/>
      <c r="AH197" s="168"/>
      <c r="AI197" s="168"/>
    </row>
    <row r="198" spans="33:35" ht="15">
      <c r="AG198" s="167"/>
      <c r="AH198" s="168"/>
      <c r="AI198" s="168"/>
    </row>
    <row r="199" spans="33:35" ht="15">
      <c r="AG199" s="167"/>
      <c r="AH199" s="168"/>
      <c r="AI199" s="168"/>
    </row>
    <row r="200" spans="33:35" ht="15">
      <c r="AG200" s="167"/>
      <c r="AH200" s="168"/>
      <c r="AI200" s="168"/>
    </row>
    <row r="201" spans="33:35" ht="15">
      <c r="AG201" s="167"/>
      <c r="AH201" s="168"/>
      <c r="AI201" s="168"/>
    </row>
    <row r="202" spans="33:35" ht="15">
      <c r="AG202" s="167"/>
      <c r="AH202" s="168"/>
      <c r="AI202" s="168"/>
    </row>
    <row r="203" spans="33:35" ht="15">
      <c r="AG203" s="167"/>
      <c r="AH203" s="168"/>
      <c r="AI203" s="168"/>
    </row>
    <row r="204" spans="33:35" ht="15">
      <c r="AG204" s="167"/>
      <c r="AH204" s="168"/>
      <c r="AI204" s="168"/>
    </row>
    <row r="205" spans="33:35" ht="15">
      <c r="AG205" s="167"/>
      <c r="AH205" s="168"/>
      <c r="AI205" s="168"/>
    </row>
    <row r="206" spans="33:35" ht="15">
      <c r="AG206" s="167"/>
      <c r="AH206" s="168"/>
      <c r="AI206" s="168"/>
    </row>
    <row r="207" spans="33:35" ht="15">
      <c r="AG207" s="167"/>
      <c r="AH207" s="168"/>
      <c r="AI207" s="168"/>
    </row>
    <row r="208" spans="33:35" ht="15">
      <c r="AG208" s="167"/>
      <c r="AH208" s="168"/>
      <c r="AI208" s="168"/>
    </row>
    <row r="209" spans="33:35" ht="15">
      <c r="AG209" s="167"/>
      <c r="AH209" s="168"/>
      <c r="AI209" s="168"/>
    </row>
    <row r="210" spans="33:35" ht="15">
      <c r="AG210" s="167"/>
      <c r="AH210" s="168"/>
      <c r="AI210" s="168"/>
    </row>
    <row r="211" spans="33:35" ht="15">
      <c r="AG211" s="167"/>
      <c r="AH211" s="168"/>
      <c r="AI211" s="168"/>
    </row>
    <row r="212" spans="33:35" ht="15">
      <c r="AG212" s="167"/>
      <c r="AH212" s="168"/>
      <c r="AI212" s="168"/>
    </row>
    <row r="213" spans="33:35" ht="15">
      <c r="AG213" s="167"/>
      <c r="AH213" s="168"/>
      <c r="AI213" s="168"/>
    </row>
    <row r="214" spans="33:35" ht="15">
      <c r="AG214" s="167"/>
      <c r="AH214" s="168"/>
      <c r="AI214" s="168"/>
    </row>
    <row r="215" spans="33:35" ht="15">
      <c r="AG215" s="167"/>
      <c r="AH215" s="168"/>
      <c r="AI215" s="168"/>
    </row>
    <row r="216" spans="33:35" ht="15">
      <c r="AG216" s="167"/>
      <c r="AH216" s="168"/>
      <c r="AI216" s="168"/>
    </row>
    <row r="217" spans="33:35" ht="15">
      <c r="AG217" s="167"/>
      <c r="AH217" s="168"/>
      <c r="AI217" s="168"/>
    </row>
    <row r="218" spans="33:35" ht="15">
      <c r="AG218" s="167"/>
      <c r="AH218" s="168"/>
      <c r="AI218" s="168"/>
    </row>
    <row r="219" spans="33:35" ht="15">
      <c r="AG219" s="167"/>
      <c r="AH219" s="168"/>
      <c r="AI219" s="168"/>
    </row>
    <row r="220" spans="33:35" ht="15">
      <c r="AG220" s="167"/>
      <c r="AH220" s="168"/>
      <c r="AI220" s="168"/>
    </row>
    <row r="221" spans="33:35" ht="15">
      <c r="AG221" s="167"/>
      <c r="AH221" s="168"/>
      <c r="AI221" s="168"/>
    </row>
    <row r="222" spans="33:35" ht="15">
      <c r="AG222" s="167"/>
      <c r="AH222" s="168"/>
      <c r="AI222" s="168"/>
    </row>
    <row r="223" spans="33:35" ht="15">
      <c r="AG223" s="167"/>
      <c r="AH223" s="168"/>
      <c r="AI223" s="168"/>
    </row>
    <row r="224" spans="33:35" ht="15">
      <c r="AG224" s="167"/>
      <c r="AH224" s="168"/>
      <c r="AI224" s="168"/>
    </row>
    <row r="225" spans="33:35" ht="15">
      <c r="AG225" s="167"/>
      <c r="AH225" s="168"/>
      <c r="AI225" s="168"/>
    </row>
    <row r="226" spans="33:35" ht="15">
      <c r="AG226" s="167"/>
      <c r="AH226" s="168"/>
      <c r="AI226" s="168"/>
    </row>
    <row r="227" spans="33:35" ht="15">
      <c r="AG227" s="167"/>
      <c r="AH227" s="168"/>
      <c r="AI227" s="168"/>
    </row>
    <row r="228" spans="33:35" ht="15">
      <c r="AG228" s="167"/>
      <c r="AH228" s="168"/>
      <c r="AI228" s="168"/>
    </row>
    <row r="229" spans="33:35" ht="15">
      <c r="AG229" s="167"/>
      <c r="AH229" s="168"/>
      <c r="AI229" s="168"/>
    </row>
    <row r="230" spans="33:35" ht="15">
      <c r="AG230" s="167"/>
      <c r="AH230" s="168"/>
      <c r="AI230" s="168"/>
    </row>
    <row r="231" spans="33:35" ht="15">
      <c r="AG231" s="167"/>
      <c r="AH231" s="168"/>
      <c r="AI231" s="168"/>
    </row>
    <row r="232" spans="33:35" ht="15">
      <c r="AG232" s="167"/>
      <c r="AH232" s="168"/>
      <c r="AI232" s="168"/>
    </row>
    <row r="233" spans="33:35" ht="15">
      <c r="AG233" s="167"/>
      <c r="AH233" s="168"/>
      <c r="AI233" s="168"/>
    </row>
    <row r="234" spans="33:35" ht="15">
      <c r="AG234" s="167"/>
      <c r="AH234" s="168"/>
      <c r="AI234" s="168"/>
    </row>
    <row r="235" spans="33:35" ht="15">
      <c r="AG235" s="167"/>
      <c r="AH235" s="168"/>
      <c r="AI235" s="168"/>
    </row>
    <row r="236" spans="33:35" ht="15">
      <c r="AG236" s="167"/>
      <c r="AH236" s="168"/>
      <c r="AI236" s="168"/>
    </row>
    <row r="237" spans="33:35" ht="15">
      <c r="AG237" s="167"/>
      <c r="AH237" s="168"/>
      <c r="AI237" s="168"/>
    </row>
    <row r="238" spans="33:35" ht="15">
      <c r="AG238" s="167"/>
      <c r="AH238" s="168"/>
      <c r="AI238" s="168"/>
    </row>
    <row r="239" spans="33:35" ht="15">
      <c r="AG239" s="167"/>
      <c r="AH239" s="168"/>
      <c r="AI239" s="168"/>
    </row>
    <row r="240" spans="33:35" ht="15">
      <c r="AG240" s="167"/>
      <c r="AH240" s="168"/>
      <c r="AI240" s="168"/>
    </row>
    <row r="241" spans="33:35" ht="15">
      <c r="AG241" s="167"/>
      <c r="AH241" s="168"/>
      <c r="AI241" s="168"/>
    </row>
    <row r="242" spans="33:35" ht="15">
      <c r="AG242" s="167"/>
      <c r="AH242" s="168"/>
      <c r="AI242" s="168"/>
    </row>
    <row r="243" spans="33:35" ht="15">
      <c r="AG243" s="167"/>
      <c r="AH243" s="168"/>
      <c r="AI243" s="168"/>
    </row>
    <row r="244" spans="33:35" ht="15">
      <c r="AG244" s="167"/>
      <c r="AH244" s="168"/>
      <c r="AI244" s="168"/>
    </row>
    <row r="245" spans="33:35" ht="15">
      <c r="AG245" s="167"/>
      <c r="AH245" s="168"/>
      <c r="AI245" s="168"/>
    </row>
    <row r="246" spans="33:35" ht="15">
      <c r="AG246" s="167"/>
      <c r="AH246" s="168"/>
      <c r="AI246" s="168"/>
    </row>
    <row r="247" spans="33:35" ht="15">
      <c r="AG247" s="167"/>
      <c r="AH247" s="168"/>
      <c r="AI247" s="168"/>
    </row>
    <row r="248" spans="33:35" ht="15">
      <c r="AG248" s="167"/>
      <c r="AH248" s="168"/>
      <c r="AI248" s="168"/>
    </row>
    <row r="249" spans="33:35" ht="15">
      <c r="AG249" s="167"/>
      <c r="AH249" s="168"/>
      <c r="AI249" s="168"/>
    </row>
    <row r="250" spans="33:35" ht="15">
      <c r="AG250" s="167"/>
      <c r="AH250" s="168"/>
      <c r="AI250" s="168"/>
    </row>
  </sheetData>
  <sheetProtection/>
  <protectedRanges>
    <protectedRange sqref="AA15:AE29 AA73:AD85 AE73:AE87 AA56 AA88:AE92 AA30:AA32 AB30:AE33 AA34:AE55 AA57:AE72 AA97:AE117 AA119:AE148 AA118 AA95 AB95:AE96 AC93:AE94" name="Range2_6"/>
    <protectedRange sqref="T89:T95 W73:Y86 W57:Z72 T56 T30:T32 T97:Z117 T118 T34:Z55 T88:Z88 U30:Z33 U89:Z96 T57:V86 T119:Z148 Z73:Z87 AA86:AD86 T15:Z29 AA93:AB94" name="Range2"/>
  </protectedRanges>
  <mergeCells count="34">
    <mergeCell ref="O11:P11"/>
    <mergeCell ref="T6:U6"/>
    <mergeCell ref="T7:U7"/>
    <mergeCell ref="T8:U8"/>
    <mergeCell ref="T9:U9"/>
    <mergeCell ref="T10:U10"/>
    <mergeCell ref="O6:P6"/>
    <mergeCell ref="O7:P7"/>
    <mergeCell ref="O8:P8"/>
    <mergeCell ref="O9:P9"/>
    <mergeCell ref="AA10:AB10"/>
    <mergeCell ref="AA5:AB5"/>
    <mergeCell ref="AA6:AB6"/>
    <mergeCell ref="AA7:AB7"/>
    <mergeCell ref="AA8:AB8"/>
    <mergeCell ref="O10:P10"/>
    <mergeCell ref="AA9:AB9"/>
    <mergeCell ref="T5:U5"/>
    <mergeCell ref="A1:B1"/>
    <mergeCell ref="A2:B2"/>
    <mergeCell ref="A3:B3"/>
    <mergeCell ref="C5:D5"/>
    <mergeCell ref="C6:D6"/>
    <mergeCell ref="O5:P5"/>
    <mergeCell ref="C8:D8"/>
    <mergeCell ref="J9:K9"/>
    <mergeCell ref="J10:K10"/>
    <mergeCell ref="J5:K5"/>
    <mergeCell ref="J6:K6"/>
    <mergeCell ref="J7:K7"/>
    <mergeCell ref="J8:K8"/>
    <mergeCell ref="C9:D9"/>
    <mergeCell ref="C10:D10"/>
    <mergeCell ref="C7:D7"/>
  </mergeCells>
  <hyperlinks>
    <hyperlink ref="AA10" r:id="rId1" display="jay.weston@lawmensupply.com"/>
    <hyperlink ref="C10" r:id="rId2" display="tom.caruso@atlantictactical.com"/>
    <hyperlink ref="T10" r:id="rId3" display="Gpetronis@policeammo.com"/>
    <hyperlink ref="J10" r:id="rId4" display="info@cwammunition.com"/>
    <hyperlink ref="O10" r:id="rId5" display="lesales@firinglineinc.com"/>
  </hyperlinks>
  <printOptions/>
  <pageMargins left="0.7" right="0.7" top="0.75" bottom="0.75" header="0.3" footer="0.3"/>
  <pageSetup horizontalDpi="600" verticalDpi="600" orientation="portrait" paperSize="5" scale="27" r:id="rId8"/>
  <legacyDrawing r:id="rId7"/>
</worksheet>
</file>

<file path=xl/worksheets/sheet3.xml><?xml version="1.0" encoding="utf-8"?>
<worksheet xmlns="http://schemas.openxmlformats.org/spreadsheetml/2006/main" xmlns:r="http://schemas.openxmlformats.org/officeDocument/2006/relationships">
  <dimension ref="A1:T82"/>
  <sheetViews>
    <sheetView zoomScale="70" zoomScaleNormal="70" zoomScaleSheetLayoutView="100" workbookViewId="0" topLeftCell="A1">
      <selection activeCell="G4" sqref="G4"/>
    </sheetView>
  </sheetViews>
  <sheetFormatPr defaultColWidth="9.140625" defaultRowHeight="15"/>
  <cols>
    <col min="1" max="1" width="3.8515625" style="0" bestFit="1" customWidth="1"/>
    <col min="2" max="2" width="61.57421875" style="0" bestFit="1" customWidth="1"/>
    <col min="3" max="3" width="24.421875" style="0" bestFit="1" customWidth="1"/>
    <col min="4" max="4" width="19.7109375" style="0" bestFit="1" customWidth="1"/>
    <col min="5" max="5" width="12.00390625" style="0" bestFit="1" customWidth="1"/>
    <col min="6" max="6" width="3.8515625" style="0" bestFit="1" customWidth="1"/>
    <col min="7" max="7" width="61.57421875" style="320" bestFit="1" customWidth="1"/>
    <col min="8" max="8" width="14.421875" style="320" bestFit="1" customWidth="1"/>
    <col min="9" max="9" width="19.7109375" style="320" bestFit="1" customWidth="1"/>
    <col min="10" max="10" width="12.00390625" style="320" bestFit="1" customWidth="1"/>
    <col min="11" max="11" width="3.8515625" style="0" bestFit="1" customWidth="1"/>
    <col min="12" max="12" width="61.57421875" style="0" bestFit="1" customWidth="1"/>
    <col min="13" max="13" width="17.421875" style="0" bestFit="1" customWidth="1"/>
    <col min="14" max="14" width="19.7109375" style="0" bestFit="1" customWidth="1"/>
    <col min="15" max="15" width="12.00390625" style="0" bestFit="1" customWidth="1"/>
    <col min="16" max="16" width="3.8515625" style="0" bestFit="1" customWidth="1"/>
    <col min="17" max="17" width="61.57421875" style="0" bestFit="1" customWidth="1"/>
    <col min="18" max="18" width="14.421875" style="0" bestFit="1" customWidth="1"/>
    <col min="19" max="19" width="19.7109375" style="0" bestFit="1" customWidth="1"/>
    <col min="20" max="20" width="12.00390625" style="0" bestFit="1" customWidth="1"/>
  </cols>
  <sheetData>
    <row r="1" spans="1:5" ht="15">
      <c r="A1" s="389" t="s">
        <v>447</v>
      </c>
      <c r="B1" s="389"/>
      <c r="C1" s="389"/>
      <c r="D1" s="389"/>
      <c r="E1" s="389"/>
    </row>
    <row r="2" spans="1:5" ht="15">
      <c r="A2" s="389" t="s">
        <v>444</v>
      </c>
      <c r="B2" s="389"/>
      <c r="C2" s="389"/>
      <c r="D2" s="389"/>
      <c r="E2" s="389"/>
    </row>
    <row r="3" spans="1:5" ht="15">
      <c r="A3" s="389" t="s">
        <v>452</v>
      </c>
      <c r="B3" s="389"/>
      <c r="C3" s="389"/>
      <c r="D3" s="389"/>
      <c r="E3" s="389"/>
    </row>
    <row r="7" spans="1:20" ht="15.75">
      <c r="A7" s="62"/>
      <c r="B7" s="170" t="s">
        <v>12</v>
      </c>
      <c r="C7" s="386" t="s">
        <v>3</v>
      </c>
      <c r="D7" s="386"/>
      <c r="E7" s="386"/>
      <c r="F7" s="62"/>
      <c r="G7" s="321" t="s">
        <v>12</v>
      </c>
      <c r="H7" s="387" t="s">
        <v>438</v>
      </c>
      <c r="I7" s="387"/>
      <c r="J7" s="387"/>
      <c r="K7" s="62"/>
      <c r="L7" s="187" t="s">
        <v>12</v>
      </c>
      <c r="M7" s="382" t="s">
        <v>269</v>
      </c>
      <c r="N7" s="382"/>
      <c r="O7" s="382"/>
      <c r="P7" s="51"/>
      <c r="Q7" s="187" t="s">
        <v>12</v>
      </c>
      <c r="R7" s="381" t="s">
        <v>164</v>
      </c>
      <c r="S7" s="381"/>
      <c r="T7" s="381"/>
    </row>
    <row r="8" spans="1:20" ht="15.75">
      <c r="A8" s="62"/>
      <c r="B8" s="170" t="s">
        <v>13</v>
      </c>
      <c r="C8" s="386" t="s">
        <v>195</v>
      </c>
      <c r="D8" s="386"/>
      <c r="E8" s="386"/>
      <c r="F8" s="62"/>
      <c r="G8" s="321" t="s">
        <v>13</v>
      </c>
      <c r="H8" s="387" t="s">
        <v>439</v>
      </c>
      <c r="I8" s="387"/>
      <c r="J8" s="387"/>
      <c r="K8" s="62"/>
      <c r="L8" s="187" t="s">
        <v>13</v>
      </c>
      <c r="M8" s="382" t="s">
        <v>423</v>
      </c>
      <c r="N8" s="382"/>
      <c r="O8" s="382"/>
      <c r="P8" s="51"/>
      <c r="Q8" s="187" t="s">
        <v>13</v>
      </c>
      <c r="R8" s="381" t="s">
        <v>165</v>
      </c>
      <c r="S8" s="381"/>
      <c r="T8" s="381"/>
    </row>
    <row r="9" spans="1:20" ht="15.75">
      <c r="A9" s="62"/>
      <c r="B9" s="170" t="s">
        <v>14</v>
      </c>
      <c r="C9" s="386" t="s">
        <v>196</v>
      </c>
      <c r="D9" s="386"/>
      <c r="E9" s="386"/>
      <c r="F9" s="62"/>
      <c r="G9" s="321" t="s">
        <v>14</v>
      </c>
      <c r="H9" s="387" t="s">
        <v>440</v>
      </c>
      <c r="I9" s="387"/>
      <c r="J9" s="387"/>
      <c r="K9" s="62"/>
      <c r="L9" s="187" t="s">
        <v>14</v>
      </c>
      <c r="M9" s="382" t="s">
        <v>7</v>
      </c>
      <c r="N9" s="382"/>
      <c r="O9" s="382"/>
      <c r="P9" s="51"/>
      <c r="Q9" s="187" t="s">
        <v>14</v>
      </c>
      <c r="R9" s="381" t="s">
        <v>166</v>
      </c>
      <c r="S9" s="381"/>
      <c r="T9" s="381"/>
    </row>
    <row r="10" spans="1:20" ht="15.75">
      <c r="A10" s="62"/>
      <c r="B10" s="170" t="s">
        <v>15</v>
      </c>
      <c r="C10" s="386" t="s">
        <v>197</v>
      </c>
      <c r="D10" s="386"/>
      <c r="E10" s="386"/>
      <c r="F10" s="62"/>
      <c r="G10" s="321" t="s">
        <v>15</v>
      </c>
      <c r="H10" s="387" t="s">
        <v>441</v>
      </c>
      <c r="I10" s="387"/>
      <c r="J10" s="387"/>
      <c r="K10" s="62"/>
      <c r="L10" s="187" t="s">
        <v>15</v>
      </c>
      <c r="M10" s="382" t="s">
        <v>272</v>
      </c>
      <c r="N10" s="382"/>
      <c r="O10" s="382"/>
      <c r="P10" s="51"/>
      <c r="Q10" s="187" t="s">
        <v>15</v>
      </c>
      <c r="R10" s="381" t="s">
        <v>167</v>
      </c>
      <c r="S10" s="381"/>
      <c r="T10" s="381"/>
    </row>
    <row r="11" spans="1:20" ht="15.75">
      <c r="A11" s="62"/>
      <c r="B11" s="170" t="s">
        <v>16</v>
      </c>
      <c r="C11" s="386" t="s">
        <v>4</v>
      </c>
      <c r="D11" s="386"/>
      <c r="E11" s="386"/>
      <c r="F11" s="62"/>
      <c r="G11" s="321" t="s">
        <v>16</v>
      </c>
      <c r="H11" s="387" t="s">
        <v>1</v>
      </c>
      <c r="I11" s="387"/>
      <c r="J11" s="387"/>
      <c r="K11" s="62"/>
      <c r="L11" s="187" t="s">
        <v>16</v>
      </c>
      <c r="M11" s="382" t="s">
        <v>8</v>
      </c>
      <c r="N11" s="382"/>
      <c r="O11" s="382"/>
      <c r="P11" s="51"/>
      <c r="Q11" s="187" t="s">
        <v>16</v>
      </c>
      <c r="R11" s="381" t="s">
        <v>168</v>
      </c>
      <c r="S11" s="381"/>
      <c r="T11" s="381"/>
    </row>
    <row r="12" spans="1:20" ht="15.75">
      <c r="A12" s="62"/>
      <c r="B12" s="170" t="s">
        <v>17</v>
      </c>
      <c r="C12" s="392" t="s">
        <v>5</v>
      </c>
      <c r="D12" s="386"/>
      <c r="E12" s="386"/>
      <c r="F12" s="62"/>
      <c r="G12" s="321" t="s">
        <v>17</v>
      </c>
      <c r="H12" s="387" t="s">
        <v>442</v>
      </c>
      <c r="I12" s="387"/>
      <c r="J12" s="387"/>
      <c r="K12" s="62"/>
      <c r="L12" s="187" t="s">
        <v>17</v>
      </c>
      <c r="M12" s="385" t="s">
        <v>273</v>
      </c>
      <c r="N12" s="382"/>
      <c r="O12" s="382"/>
      <c r="P12" s="51"/>
      <c r="Q12" s="187" t="s">
        <v>17</v>
      </c>
      <c r="R12" s="388" t="s">
        <v>6</v>
      </c>
      <c r="S12" s="381"/>
      <c r="T12" s="381"/>
    </row>
    <row r="13" spans="1:20" ht="15.75">
      <c r="A13" s="62"/>
      <c r="B13" s="171"/>
      <c r="C13" s="171"/>
      <c r="D13" s="171"/>
      <c r="E13" s="2"/>
      <c r="F13" s="62"/>
      <c r="G13" s="390" t="s">
        <v>449</v>
      </c>
      <c r="H13" s="391"/>
      <c r="I13" s="391"/>
      <c r="J13" s="391"/>
      <c r="K13" s="62"/>
      <c r="L13" s="188"/>
      <c r="M13" s="188"/>
      <c r="N13" s="188"/>
      <c r="O13" s="2"/>
      <c r="P13" s="51"/>
      <c r="Q13" s="188"/>
      <c r="R13" s="188"/>
      <c r="S13" s="188"/>
      <c r="T13" s="2"/>
    </row>
    <row r="14" spans="1:20" ht="15">
      <c r="A14" s="3"/>
      <c r="B14" s="2"/>
      <c r="C14" s="2"/>
      <c r="D14" s="2"/>
      <c r="E14" s="2"/>
      <c r="F14" s="3"/>
      <c r="G14" s="322"/>
      <c r="H14" s="322"/>
      <c r="I14" s="322"/>
      <c r="J14" s="322"/>
      <c r="K14" s="3"/>
      <c r="L14" s="2"/>
      <c r="M14" s="2"/>
      <c r="N14" s="2"/>
      <c r="O14" s="2"/>
      <c r="P14" s="3"/>
      <c r="Q14" s="2"/>
      <c r="R14" s="2"/>
      <c r="S14" s="2"/>
      <c r="T14" s="2"/>
    </row>
    <row r="15" spans="1:20" s="89" customFormat="1" ht="30">
      <c r="A15" s="99"/>
      <c r="B15" s="100" t="s">
        <v>345</v>
      </c>
      <c r="C15" s="93" t="s">
        <v>346</v>
      </c>
      <c r="D15" s="172" t="s">
        <v>347</v>
      </c>
      <c r="E15" s="173" t="s">
        <v>348</v>
      </c>
      <c r="F15" s="99"/>
      <c r="G15" s="323" t="s">
        <v>345</v>
      </c>
      <c r="H15" s="324" t="s">
        <v>346</v>
      </c>
      <c r="I15" s="325" t="s">
        <v>347</v>
      </c>
      <c r="J15" s="326" t="s">
        <v>348</v>
      </c>
      <c r="K15" s="99"/>
      <c r="L15" s="100" t="s">
        <v>345</v>
      </c>
      <c r="M15" s="93" t="s">
        <v>346</v>
      </c>
      <c r="N15" s="101" t="s">
        <v>347</v>
      </c>
      <c r="O15" s="102" t="s">
        <v>348</v>
      </c>
      <c r="P15" s="103"/>
      <c r="Q15" s="100" t="s">
        <v>345</v>
      </c>
      <c r="R15" s="93" t="s">
        <v>346</v>
      </c>
      <c r="S15" s="101" t="s">
        <v>347</v>
      </c>
      <c r="T15" s="102" t="s">
        <v>348</v>
      </c>
    </row>
    <row r="16" spans="1:20" s="89" customFormat="1" ht="28.5">
      <c r="A16" s="99">
        <v>1</v>
      </c>
      <c r="B16" s="104" t="s">
        <v>349</v>
      </c>
      <c r="C16" s="250" t="s">
        <v>350</v>
      </c>
      <c r="D16" s="251" t="s">
        <v>351</v>
      </c>
      <c r="E16" s="252">
        <v>83</v>
      </c>
      <c r="F16" s="99">
        <v>1</v>
      </c>
      <c r="G16" s="327" t="s">
        <v>349</v>
      </c>
      <c r="H16" s="328" t="s">
        <v>443</v>
      </c>
      <c r="I16" s="329">
        <v>100</v>
      </c>
      <c r="J16" s="329">
        <v>74</v>
      </c>
      <c r="K16" s="99">
        <v>1</v>
      </c>
      <c r="L16" s="104" t="s">
        <v>349</v>
      </c>
      <c r="M16" s="269" t="s">
        <v>424</v>
      </c>
      <c r="N16" s="270" t="s">
        <v>351</v>
      </c>
      <c r="O16" s="270">
        <v>68</v>
      </c>
      <c r="P16" s="103">
        <v>1</v>
      </c>
      <c r="Q16" s="104" t="s">
        <v>349</v>
      </c>
      <c r="R16" s="265" t="s">
        <v>436</v>
      </c>
      <c r="S16" s="266">
        <v>100</v>
      </c>
      <c r="T16" s="266">
        <v>90</v>
      </c>
    </row>
    <row r="17" spans="1:20" s="89" customFormat="1" ht="15">
      <c r="A17" s="99">
        <v>2</v>
      </c>
      <c r="B17" s="105" t="s">
        <v>352</v>
      </c>
      <c r="C17" s="253" t="s">
        <v>353</v>
      </c>
      <c r="D17" s="251" t="s">
        <v>351</v>
      </c>
      <c r="E17" s="252">
        <v>83</v>
      </c>
      <c r="F17" s="99">
        <v>2</v>
      </c>
      <c r="G17" s="330" t="s">
        <v>352</v>
      </c>
      <c r="H17" s="331" t="s">
        <v>443</v>
      </c>
      <c r="I17" s="329">
        <v>100</v>
      </c>
      <c r="J17" s="329">
        <v>74</v>
      </c>
      <c r="K17" s="99">
        <v>2</v>
      </c>
      <c r="L17" s="105" t="s">
        <v>352</v>
      </c>
      <c r="M17" s="271" t="s">
        <v>425</v>
      </c>
      <c r="N17" s="270" t="s">
        <v>351</v>
      </c>
      <c r="O17" s="270">
        <v>68</v>
      </c>
      <c r="P17" s="103">
        <v>2</v>
      </c>
      <c r="Q17" s="105" t="s">
        <v>352</v>
      </c>
      <c r="R17" s="267" t="s">
        <v>436</v>
      </c>
      <c r="S17" s="266">
        <v>100</v>
      </c>
      <c r="T17" s="266">
        <v>90</v>
      </c>
    </row>
    <row r="18" spans="1:20" s="89" customFormat="1" ht="42.75">
      <c r="A18" s="99">
        <v>3</v>
      </c>
      <c r="B18" s="104" t="s">
        <v>354</v>
      </c>
      <c r="C18" s="250" t="s">
        <v>355</v>
      </c>
      <c r="D18" s="251" t="s">
        <v>351</v>
      </c>
      <c r="E18" s="252">
        <v>83</v>
      </c>
      <c r="F18" s="99">
        <v>3</v>
      </c>
      <c r="G18" s="327" t="s">
        <v>354</v>
      </c>
      <c r="H18" s="328" t="s">
        <v>443</v>
      </c>
      <c r="I18" s="329">
        <v>100</v>
      </c>
      <c r="J18" s="329">
        <v>74</v>
      </c>
      <c r="K18" s="99">
        <v>3</v>
      </c>
      <c r="L18" s="104" t="s">
        <v>354</v>
      </c>
      <c r="M18" s="269" t="s">
        <v>426</v>
      </c>
      <c r="N18" s="270" t="s">
        <v>351</v>
      </c>
      <c r="O18" s="270">
        <v>67</v>
      </c>
      <c r="P18" s="103">
        <v>3</v>
      </c>
      <c r="Q18" s="106" t="s">
        <v>354</v>
      </c>
      <c r="R18" s="268" t="s">
        <v>436</v>
      </c>
      <c r="S18" s="266">
        <v>100</v>
      </c>
      <c r="T18" s="266">
        <v>90</v>
      </c>
    </row>
    <row r="19" spans="1:20" s="89" customFormat="1" ht="28.5">
      <c r="A19" s="99">
        <v>4</v>
      </c>
      <c r="B19" s="104" t="s">
        <v>356</v>
      </c>
      <c r="C19" s="255"/>
      <c r="D19" s="256"/>
      <c r="E19" s="257"/>
      <c r="F19" s="99">
        <v>4</v>
      </c>
      <c r="G19" s="327" t="s">
        <v>356</v>
      </c>
      <c r="H19" s="332" t="s">
        <v>187</v>
      </c>
      <c r="I19" s="333"/>
      <c r="J19" s="333"/>
      <c r="K19" s="99">
        <v>4</v>
      </c>
      <c r="L19" s="104" t="s">
        <v>356</v>
      </c>
      <c r="M19" s="263" t="s">
        <v>187</v>
      </c>
      <c r="N19" s="261" t="s">
        <v>187</v>
      </c>
      <c r="O19" s="261" t="s">
        <v>187</v>
      </c>
      <c r="P19" s="103">
        <v>4</v>
      </c>
      <c r="Q19" s="106" t="s">
        <v>356</v>
      </c>
      <c r="R19" s="264"/>
      <c r="S19" s="261"/>
      <c r="T19" s="261"/>
    </row>
    <row r="20" spans="1:20" s="89" customFormat="1" ht="28.5">
      <c r="A20" s="99">
        <v>5</v>
      </c>
      <c r="B20" s="104" t="s">
        <v>357</v>
      </c>
      <c r="C20" s="250" t="s">
        <v>358</v>
      </c>
      <c r="D20" s="251" t="s">
        <v>351</v>
      </c>
      <c r="E20" s="252">
        <v>83</v>
      </c>
      <c r="F20" s="99">
        <v>5</v>
      </c>
      <c r="G20" s="327" t="s">
        <v>357</v>
      </c>
      <c r="H20" s="328" t="s">
        <v>443</v>
      </c>
      <c r="I20" s="329">
        <v>100</v>
      </c>
      <c r="J20" s="329">
        <v>74</v>
      </c>
      <c r="K20" s="99">
        <v>5</v>
      </c>
      <c r="L20" s="104" t="s">
        <v>357</v>
      </c>
      <c r="M20" s="269" t="s">
        <v>427</v>
      </c>
      <c r="N20" s="270" t="s">
        <v>351</v>
      </c>
      <c r="O20" s="270">
        <v>68</v>
      </c>
      <c r="P20" s="103">
        <v>5</v>
      </c>
      <c r="Q20" s="106" t="s">
        <v>357</v>
      </c>
      <c r="R20" s="268" t="s">
        <v>436</v>
      </c>
      <c r="S20" s="266">
        <v>100</v>
      </c>
      <c r="T20" s="266">
        <v>90</v>
      </c>
    </row>
    <row r="21" spans="1:20" s="89" customFormat="1" ht="15">
      <c r="A21" s="107">
        <v>6</v>
      </c>
      <c r="B21" s="108" t="s">
        <v>359</v>
      </c>
      <c r="C21" s="250" t="s">
        <v>360</v>
      </c>
      <c r="D21" s="251" t="s">
        <v>351</v>
      </c>
      <c r="E21" s="252">
        <v>83</v>
      </c>
      <c r="F21" s="107">
        <v>6</v>
      </c>
      <c r="G21" s="334" t="s">
        <v>359</v>
      </c>
      <c r="H21" s="328" t="s">
        <v>443</v>
      </c>
      <c r="I21" s="329">
        <v>100</v>
      </c>
      <c r="J21" s="329">
        <v>74</v>
      </c>
      <c r="K21" s="107">
        <v>6</v>
      </c>
      <c r="L21" s="108" t="s">
        <v>359</v>
      </c>
      <c r="M21" s="269" t="s">
        <v>428</v>
      </c>
      <c r="N21" s="270" t="s">
        <v>351</v>
      </c>
      <c r="O21" s="270">
        <v>68</v>
      </c>
      <c r="P21" s="109">
        <v>6</v>
      </c>
      <c r="Q21" s="110" t="s">
        <v>359</v>
      </c>
      <c r="R21" s="268" t="s">
        <v>436</v>
      </c>
      <c r="S21" s="266">
        <v>100</v>
      </c>
      <c r="T21" s="266">
        <v>90</v>
      </c>
    </row>
    <row r="22" spans="1:20" s="89" customFormat="1" ht="28.5">
      <c r="A22" s="107">
        <v>7</v>
      </c>
      <c r="B22" s="108" t="s">
        <v>361</v>
      </c>
      <c r="C22" s="250" t="s">
        <v>362</v>
      </c>
      <c r="D22" s="251" t="s">
        <v>351</v>
      </c>
      <c r="E22" s="252">
        <v>83</v>
      </c>
      <c r="F22" s="107">
        <v>7</v>
      </c>
      <c r="G22" s="334" t="s">
        <v>361</v>
      </c>
      <c r="H22" s="328" t="s">
        <v>443</v>
      </c>
      <c r="I22" s="329">
        <v>100</v>
      </c>
      <c r="J22" s="329">
        <v>74</v>
      </c>
      <c r="K22" s="107">
        <v>7</v>
      </c>
      <c r="L22" s="108" t="s">
        <v>361</v>
      </c>
      <c r="M22" s="269" t="s">
        <v>429</v>
      </c>
      <c r="N22" s="270" t="s">
        <v>351</v>
      </c>
      <c r="O22" s="270">
        <v>68</v>
      </c>
      <c r="P22" s="109">
        <v>7</v>
      </c>
      <c r="Q22" s="110" t="s">
        <v>361</v>
      </c>
      <c r="R22" s="268" t="s">
        <v>436</v>
      </c>
      <c r="S22" s="266">
        <v>100</v>
      </c>
      <c r="T22" s="266">
        <v>90</v>
      </c>
    </row>
    <row r="23" spans="1:20" s="89" customFormat="1" ht="15">
      <c r="A23" s="174"/>
      <c r="B23" s="112"/>
      <c r="C23" s="112"/>
      <c r="D23" s="112"/>
      <c r="E23" s="189"/>
      <c r="F23" s="174"/>
      <c r="G23" s="335"/>
      <c r="H23" s="335"/>
      <c r="I23" s="335"/>
      <c r="J23" s="335"/>
      <c r="K23" s="174"/>
      <c r="L23" s="112"/>
      <c r="M23" s="112"/>
      <c r="N23" s="112"/>
      <c r="O23" s="112"/>
      <c r="P23" s="174"/>
      <c r="Q23" s="112"/>
      <c r="R23" s="112"/>
      <c r="S23" s="112"/>
      <c r="T23" s="112"/>
    </row>
    <row r="24" spans="1:20" s="89" customFormat="1" ht="15">
      <c r="A24" s="174"/>
      <c r="B24" s="95" t="s">
        <v>363</v>
      </c>
      <c r="C24" s="251" t="s">
        <v>364</v>
      </c>
      <c r="D24" s="113"/>
      <c r="E24" s="189"/>
      <c r="F24" s="174"/>
      <c r="G24" s="336" t="s">
        <v>363</v>
      </c>
      <c r="H24" s="329"/>
      <c r="I24" s="337"/>
      <c r="J24" s="335"/>
      <c r="K24" s="174"/>
      <c r="L24" s="95" t="s">
        <v>363</v>
      </c>
      <c r="M24" s="270" t="s">
        <v>430</v>
      </c>
      <c r="N24" s="113"/>
      <c r="O24" s="112"/>
      <c r="P24" s="174"/>
      <c r="Q24" s="95" t="s">
        <v>363</v>
      </c>
      <c r="R24" s="266" t="s">
        <v>179</v>
      </c>
      <c r="S24" s="113"/>
      <c r="T24" s="112"/>
    </row>
    <row r="25" spans="1:20" s="89" customFormat="1" ht="15">
      <c r="A25" s="174"/>
      <c r="B25" s="95" t="s">
        <v>365</v>
      </c>
      <c r="C25" s="251" t="s">
        <v>366</v>
      </c>
      <c r="D25" s="113"/>
      <c r="E25" s="189"/>
      <c r="F25" s="174"/>
      <c r="G25" s="336" t="s">
        <v>365</v>
      </c>
      <c r="H25" s="329"/>
      <c r="I25" s="337"/>
      <c r="J25" s="335"/>
      <c r="K25" s="174"/>
      <c r="L25" s="95" t="s">
        <v>365</v>
      </c>
      <c r="M25" s="270" t="s">
        <v>431</v>
      </c>
      <c r="N25" s="113"/>
      <c r="O25" s="112"/>
      <c r="P25" s="174"/>
      <c r="Q25" s="95" t="s">
        <v>365</v>
      </c>
      <c r="R25" s="266" t="s">
        <v>437</v>
      </c>
      <c r="S25" s="113"/>
      <c r="T25" s="112"/>
    </row>
    <row r="26" spans="1:20" s="89" customFormat="1" ht="15">
      <c r="A26" s="174"/>
      <c r="B26" s="95" t="s">
        <v>367</v>
      </c>
      <c r="C26" s="251">
        <v>32000</v>
      </c>
      <c r="D26" s="113"/>
      <c r="E26" s="189"/>
      <c r="F26" s="174"/>
      <c r="G26" s="336" t="s">
        <v>367</v>
      </c>
      <c r="H26" s="329"/>
      <c r="I26" s="337"/>
      <c r="J26" s="335"/>
      <c r="K26" s="174"/>
      <c r="L26" s="95" t="s">
        <v>367</v>
      </c>
      <c r="M26" s="270"/>
      <c r="N26" s="113"/>
      <c r="O26" s="112"/>
      <c r="P26" s="174"/>
      <c r="Q26" s="95" t="s">
        <v>367</v>
      </c>
      <c r="R26" s="266"/>
      <c r="S26" s="113"/>
      <c r="T26" s="112"/>
    </row>
    <row r="27" spans="1:20" s="89" customFormat="1" ht="15">
      <c r="A27" s="174"/>
      <c r="B27" s="112"/>
      <c r="C27" s="112"/>
      <c r="D27" s="112"/>
      <c r="E27" s="189"/>
      <c r="F27" s="174"/>
      <c r="G27" s="335"/>
      <c r="H27" s="335"/>
      <c r="I27" s="335"/>
      <c r="J27" s="335"/>
      <c r="K27" s="174"/>
      <c r="L27" s="112"/>
      <c r="M27" s="112"/>
      <c r="N27" s="112"/>
      <c r="O27" s="112"/>
      <c r="P27" s="174"/>
      <c r="Q27" s="112"/>
      <c r="R27" s="112"/>
      <c r="S27" s="112"/>
      <c r="T27" s="112"/>
    </row>
    <row r="28" spans="1:20" s="89" customFormat="1" ht="30">
      <c r="A28" s="99"/>
      <c r="B28" s="92" t="s">
        <v>368</v>
      </c>
      <c r="C28" s="93" t="s">
        <v>346</v>
      </c>
      <c r="D28" s="172" t="s">
        <v>347</v>
      </c>
      <c r="E28" s="185" t="s">
        <v>348</v>
      </c>
      <c r="F28" s="99"/>
      <c r="G28" s="338" t="s">
        <v>368</v>
      </c>
      <c r="H28" s="324" t="s">
        <v>346</v>
      </c>
      <c r="I28" s="325" t="s">
        <v>347</v>
      </c>
      <c r="J28" s="326" t="s">
        <v>348</v>
      </c>
      <c r="K28" s="99"/>
      <c r="L28" s="92" t="s">
        <v>368</v>
      </c>
      <c r="M28" s="93" t="s">
        <v>346</v>
      </c>
      <c r="N28" s="101" t="s">
        <v>347</v>
      </c>
      <c r="O28" s="102" t="s">
        <v>348</v>
      </c>
      <c r="P28" s="103"/>
      <c r="Q28" s="92" t="s">
        <v>368</v>
      </c>
      <c r="R28" s="93" t="s">
        <v>346</v>
      </c>
      <c r="S28" s="101" t="s">
        <v>347</v>
      </c>
      <c r="T28" s="102" t="s">
        <v>348</v>
      </c>
    </row>
    <row r="29" spans="1:20" s="89" customFormat="1" ht="15">
      <c r="A29" s="99"/>
      <c r="B29" s="175"/>
      <c r="C29" s="175"/>
      <c r="D29" s="112"/>
      <c r="E29" s="189"/>
      <c r="F29" s="99"/>
      <c r="G29" s="339"/>
      <c r="H29" s="339"/>
      <c r="I29" s="335"/>
      <c r="J29" s="335"/>
      <c r="K29" s="99"/>
      <c r="L29" s="175"/>
      <c r="M29" s="175"/>
      <c r="N29" s="112"/>
      <c r="O29" s="112"/>
      <c r="P29" s="103"/>
      <c r="Q29" s="190"/>
      <c r="R29" s="190"/>
      <c r="S29" s="112"/>
      <c r="T29" s="112"/>
    </row>
    <row r="30" spans="1:20" s="89" customFormat="1" ht="28.5">
      <c r="A30" s="99">
        <v>1</v>
      </c>
      <c r="B30" s="104" t="s">
        <v>369</v>
      </c>
      <c r="C30" s="250" t="s">
        <v>370</v>
      </c>
      <c r="D30" s="251" t="s">
        <v>371</v>
      </c>
      <c r="E30" s="252">
        <v>62.91</v>
      </c>
      <c r="F30" s="99">
        <v>1</v>
      </c>
      <c r="G30" s="327" t="s">
        <v>369</v>
      </c>
      <c r="H30" s="328" t="s">
        <v>443</v>
      </c>
      <c r="I30" s="329">
        <v>200</v>
      </c>
      <c r="J30" s="329">
        <v>56</v>
      </c>
      <c r="K30" s="99">
        <v>1</v>
      </c>
      <c r="L30" s="104" t="s">
        <v>369</v>
      </c>
      <c r="M30" s="269" t="s">
        <v>432</v>
      </c>
      <c r="N30" s="270" t="s">
        <v>371</v>
      </c>
      <c r="O30" s="270">
        <v>51</v>
      </c>
      <c r="P30" s="103">
        <v>1</v>
      </c>
      <c r="Q30" s="104" t="s">
        <v>369</v>
      </c>
      <c r="R30" s="265" t="s">
        <v>436</v>
      </c>
      <c r="S30" s="266">
        <v>200</v>
      </c>
      <c r="T30" s="266">
        <v>62</v>
      </c>
    </row>
    <row r="31" spans="1:20" s="89" customFormat="1" ht="28.5">
      <c r="A31" s="99">
        <v>2</v>
      </c>
      <c r="B31" s="104" t="s">
        <v>372</v>
      </c>
      <c r="C31" s="250" t="s">
        <v>373</v>
      </c>
      <c r="D31" s="251" t="s">
        <v>374</v>
      </c>
      <c r="E31" s="252">
        <v>76.89</v>
      </c>
      <c r="F31" s="99">
        <v>2</v>
      </c>
      <c r="G31" s="327" t="s">
        <v>372</v>
      </c>
      <c r="H31" s="328" t="s">
        <v>443</v>
      </c>
      <c r="I31" s="329">
        <v>1000</v>
      </c>
      <c r="J31" s="329">
        <v>69</v>
      </c>
      <c r="K31" s="99">
        <v>2</v>
      </c>
      <c r="L31" s="104" t="s">
        <v>372</v>
      </c>
      <c r="M31" s="269" t="s">
        <v>433</v>
      </c>
      <c r="N31" s="270" t="s">
        <v>374</v>
      </c>
      <c r="O31" s="270">
        <v>62.5</v>
      </c>
      <c r="P31" s="103">
        <v>2</v>
      </c>
      <c r="Q31" s="104" t="s">
        <v>372</v>
      </c>
      <c r="R31" s="265" t="s">
        <v>436</v>
      </c>
      <c r="S31" s="266">
        <v>100</v>
      </c>
      <c r="T31" s="266">
        <v>83</v>
      </c>
    </row>
    <row r="32" spans="1:20" s="89" customFormat="1" ht="15">
      <c r="A32" s="99">
        <v>3</v>
      </c>
      <c r="B32" s="104" t="s">
        <v>375</v>
      </c>
      <c r="C32" s="250" t="s">
        <v>376</v>
      </c>
      <c r="D32" s="251" t="s">
        <v>377</v>
      </c>
      <c r="E32" s="252">
        <v>76.89</v>
      </c>
      <c r="F32" s="99">
        <v>3</v>
      </c>
      <c r="G32" s="327" t="s">
        <v>375</v>
      </c>
      <c r="H32" s="328" t="s">
        <v>443</v>
      </c>
      <c r="I32" s="329">
        <v>500</v>
      </c>
      <c r="J32" s="329">
        <v>70</v>
      </c>
      <c r="K32" s="99">
        <v>3</v>
      </c>
      <c r="L32" s="104" t="s">
        <v>375</v>
      </c>
      <c r="M32" s="269" t="s">
        <v>434</v>
      </c>
      <c r="N32" s="270" t="s">
        <v>377</v>
      </c>
      <c r="O32" s="270">
        <v>63</v>
      </c>
      <c r="P32" s="103">
        <v>3</v>
      </c>
      <c r="Q32" s="104" t="s">
        <v>375</v>
      </c>
      <c r="R32" s="265" t="s">
        <v>436</v>
      </c>
      <c r="S32" s="266">
        <v>500</v>
      </c>
      <c r="T32" s="266">
        <v>82.5</v>
      </c>
    </row>
    <row r="33" spans="1:20" s="89" customFormat="1" ht="15">
      <c r="A33" s="99">
        <v>4</v>
      </c>
      <c r="B33" s="104" t="s">
        <v>378</v>
      </c>
      <c r="C33" s="250" t="s">
        <v>379</v>
      </c>
      <c r="D33" s="251" t="s">
        <v>377</v>
      </c>
      <c r="E33" s="252">
        <v>59.42</v>
      </c>
      <c r="F33" s="99">
        <v>4</v>
      </c>
      <c r="G33" s="327" t="s">
        <v>378</v>
      </c>
      <c r="H33" s="328" t="s">
        <v>443</v>
      </c>
      <c r="I33" s="329">
        <v>500</v>
      </c>
      <c r="J33" s="329">
        <v>53</v>
      </c>
      <c r="K33" s="99">
        <v>4</v>
      </c>
      <c r="L33" s="104" t="s">
        <v>378</v>
      </c>
      <c r="M33" s="269" t="s">
        <v>435</v>
      </c>
      <c r="N33" s="270" t="s">
        <v>377</v>
      </c>
      <c r="O33" s="270">
        <v>46.5</v>
      </c>
      <c r="P33" s="103">
        <v>4</v>
      </c>
      <c r="Q33" s="104" t="s">
        <v>378</v>
      </c>
      <c r="R33" s="265" t="s">
        <v>436</v>
      </c>
      <c r="S33" s="266">
        <v>500</v>
      </c>
      <c r="T33" s="266">
        <v>65</v>
      </c>
    </row>
    <row r="34" spans="1:20" s="89" customFormat="1" ht="15">
      <c r="A34" s="174"/>
      <c r="B34" s="112"/>
      <c r="C34" s="112"/>
      <c r="D34" s="112"/>
      <c r="E34" s="189"/>
      <c r="F34" s="174"/>
      <c r="G34" s="335"/>
      <c r="H34" s="335"/>
      <c r="I34" s="335"/>
      <c r="J34" s="335"/>
      <c r="K34" s="174"/>
      <c r="L34" s="112"/>
      <c r="M34" s="112"/>
      <c r="N34" s="112"/>
      <c r="O34" s="112"/>
      <c r="P34" s="174"/>
      <c r="Q34" s="112"/>
      <c r="R34" s="112"/>
      <c r="S34" s="112"/>
      <c r="T34" s="112"/>
    </row>
    <row r="35" spans="1:20" s="89" customFormat="1" ht="15">
      <c r="A35" s="174"/>
      <c r="B35" s="95" t="s">
        <v>363</v>
      </c>
      <c r="C35" s="251" t="s">
        <v>364</v>
      </c>
      <c r="D35" s="113"/>
      <c r="E35" s="184"/>
      <c r="F35" s="174"/>
      <c r="G35" s="336" t="s">
        <v>363</v>
      </c>
      <c r="H35" s="329" t="s">
        <v>192</v>
      </c>
      <c r="I35" s="337"/>
      <c r="J35" s="337"/>
      <c r="K35" s="174"/>
      <c r="L35" s="95" t="s">
        <v>363</v>
      </c>
      <c r="M35" s="270" t="s">
        <v>430</v>
      </c>
      <c r="N35" s="113"/>
      <c r="O35" s="113"/>
      <c r="P35" s="174"/>
      <c r="Q35" s="95" t="s">
        <v>363</v>
      </c>
      <c r="R35" s="266" t="s">
        <v>179</v>
      </c>
      <c r="S35" s="113"/>
      <c r="T35" s="113"/>
    </row>
    <row r="36" spans="1:20" s="89" customFormat="1" ht="15">
      <c r="A36" s="174"/>
      <c r="B36" s="95" t="s">
        <v>365</v>
      </c>
      <c r="C36" s="251" t="s">
        <v>366</v>
      </c>
      <c r="D36" s="113"/>
      <c r="E36" s="184"/>
      <c r="F36" s="174"/>
      <c r="G36" s="336" t="s">
        <v>365</v>
      </c>
      <c r="H36" s="329"/>
      <c r="I36" s="337"/>
      <c r="J36" s="337"/>
      <c r="K36" s="174"/>
      <c r="L36" s="95" t="s">
        <v>365</v>
      </c>
      <c r="M36" s="270" t="s">
        <v>431</v>
      </c>
      <c r="N36" s="113"/>
      <c r="O36" s="113"/>
      <c r="P36" s="174"/>
      <c r="Q36" s="95" t="s">
        <v>365</v>
      </c>
      <c r="R36" s="266" t="s">
        <v>437</v>
      </c>
      <c r="S36" s="113"/>
      <c r="T36" s="113"/>
    </row>
    <row r="37" spans="1:20" s="89" customFormat="1" ht="15">
      <c r="A37" s="174"/>
      <c r="B37" s="95" t="s">
        <v>367</v>
      </c>
      <c r="C37" s="251">
        <v>32000</v>
      </c>
      <c r="D37" s="113"/>
      <c r="E37" s="184"/>
      <c r="F37" s="174"/>
      <c r="G37" s="336" t="s">
        <v>367</v>
      </c>
      <c r="H37" s="329"/>
      <c r="I37" s="337"/>
      <c r="J37" s="337"/>
      <c r="K37" s="174"/>
      <c r="L37" s="95" t="s">
        <v>367</v>
      </c>
      <c r="M37" s="270"/>
      <c r="N37" s="113"/>
      <c r="O37" s="113"/>
      <c r="P37" s="174"/>
      <c r="Q37" s="95" t="s">
        <v>367</v>
      </c>
      <c r="R37" s="266"/>
      <c r="S37" s="113"/>
      <c r="T37" s="113"/>
    </row>
    <row r="38" spans="1:20" s="89" customFormat="1" ht="15">
      <c r="A38" s="174"/>
      <c r="B38" s="95"/>
      <c r="C38" s="95"/>
      <c r="D38" s="113"/>
      <c r="E38" s="184"/>
      <c r="F38" s="174"/>
      <c r="G38" s="336"/>
      <c r="H38" s="336"/>
      <c r="I38" s="337"/>
      <c r="J38" s="337"/>
      <c r="K38" s="174"/>
      <c r="L38" s="95"/>
      <c r="M38" s="95"/>
      <c r="N38" s="113"/>
      <c r="O38" s="113"/>
      <c r="P38" s="174"/>
      <c r="Q38" s="95"/>
      <c r="R38" s="95"/>
      <c r="S38" s="113"/>
      <c r="T38" s="113"/>
    </row>
    <row r="39" spans="1:20" s="89" customFormat="1" ht="30">
      <c r="A39" s="174"/>
      <c r="B39" s="93" t="s">
        <v>380</v>
      </c>
      <c r="C39" s="93" t="s">
        <v>346</v>
      </c>
      <c r="D39" s="172" t="s">
        <v>347</v>
      </c>
      <c r="E39" s="185" t="s">
        <v>348</v>
      </c>
      <c r="F39" s="174"/>
      <c r="G39" s="324" t="s">
        <v>380</v>
      </c>
      <c r="H39" s="324" t="s">
        <v>346</v>
      </c>
      <c r="I39" s="325" t="s">
        <v>347</v>
      </c>
      <c r="J39" s="326" t="s">
        <v>348</v>
      </c>
      <c r="K39" s="174"/>
      <c r="L39" s="93" t="s">
        <v>380</v>
      </c>
      <c r="M39" s="93" t="s">
        <v>346</v>
      </c>
      <c r="N39" s="101" t="s">
        <v>347</v>
      </c>
      <c r="O39" s="102" t="s">
        <v>348</v>
      </c>
      <c r="P39" s="174"/>
      <c r="Q39" s="93" t="s">
        <v>380</v>
      </c>
      <c r="R39" s="93" t="s">
        <v>346</v>
      </c>
      <c r="S39" s="101" t="s">
        <v>347</v>
      </c>
      <c r="T39" s="102" t="s">
        <v>348</v>
      </c>
    </row>
    <row r="40" spans="1:20" s="89" customFormat="1" ht="15">
      <c r="A40" s="174"/>
      <c r="B40" s="95"/>
      <c r="C40" s="95"/>
      <c r="D40" s="113"/>
      <c r="E40" s="184"/>
      <c r="F40" s="174"/>
      <c r="G40" s="336"/>
      <c r="H40" s="336"/>
      <c r="I40" s="337"/>
      <c r="J40" s="337"/>
      <c r="K40" s="174"/>
      <c r="L40" s="95"/>
      <c r="M40" s="95"/>
      <c r="N40" s="113"/>
      <c r="O40" s="113"/>
      <c r="P40" s="174"/>
      <c r="Q40" s="95"/>
      <c r="R40" s="95"/>
      <c r="S40" s="113"/>
      <c r="T40" s="113"/>
    </row>
    <row r="41" spans="1:20" s="89" customFormat="1" ht="15">
      <c r="A41" s="174">
        <v>1</v>
      </c>
      <c r="B41" s="94" t="s">
        <v>381</v>
      </c>
      <c r="C41" s="94">
        <v>530</v>
      </c>
      <c r="D41" s="251" t="s">
        <v>351</v>
      </c>
      <c r="E41" s="252">
        <v>40.37</v>
      </c>
      <c r="F41" s="174">
        <v>1</v>
      </c>
      <c r="G41" s="340" t="s">
        <v>381</v>
      </c>
      <c r="H41" s="328" t="s">
        <v>443</v>
      </c>
      <c r="I41" s="329">
        <v>100</v>
      </c>
      <c r="J41" s="329">
        <v>36</v>
      </c>
      <c r="K41" s="174">
        <v>1</v>
      </c>
      <c r="L41" s="94" t="s">
        <v>381</v>
      </c>
      <c r="M41" s="272">
        <v>530</v>
      </c>
      <c r="N41" s="270" t="s">
        <v>351</v>
      </c>
      <c r="O41" s="270">
        <v>30</v>
      </c>
      <c r="P41" s="174">
        <v>1</v>
      </c>
      <c r="Q41" s="94" t="s">
        <v>381</v>
      </c>
      <c r="R41" s="94">
        <v>530</v>
      </c>
      <c r="S41" s="261"/>
      <c r="T41" s="261"/>
    </row>
    <row r="42" spans="1:20" s="89" customFormat="1" ht="15">
      <c r="A42" s="174">
        <v>2</v>
      </c>
      <c r="B42" s="94" t="s">
        <v>382</v>
      </c>
      <c r="C42" s="94" t="s">
        <v>383</v>
      </c>
      <c r="D42" s="251" t="s">
        <v>371</v>
      </c>
      <c r="E42" s="252">
        <v>62.91</v>
      </c>
      <c r="F42" s="174">
        <v>2</v>
      </c>
      <c r="G42" s="340" t="s">
        <v>382</v>
      </c>
      <c r="H42" s="328" t="s">
        <v>443</v>
      </c>
      <c r="I42" s="329">
        <v>200</v>
      </c>
      <c r="J42" s="329">
        <v>56</v>
      </c>
      <c r="K42" s="174">
        <v>2</v>
      </c>
      <c r="L42" s="94" t="s">
        <v>382</v>
      </c>
      <c r="M42" s="272" t="s">
        <v>383</v>
      </c>
      <c r="N42" s="270" t="s">
        <v>371</v>
      </c>
      <c r="O42" s="270">
        <v>46.5</v>
      </c>
      <c r="P42" s="174">
        <v>2</v>
      </c>
      <c r="Q42" s="94" t="s">
        <v>382</v>
      </c>
      <c r="R42" s="94" t="s">
        <v>383</v>
      </c>
      <c r="S42" s="261"/>
      <c r="T42" s="261"/>
    </row>
    <row r="43" spans="1:20" s="89" customFormat="1" ht="15">
      <c r="A43" s="174">
        <v>3</v>
      </c>
      <c r="B43" s="94" t="s">
        <v>384</v>
      </c>
      <c r="C43" s="94" t="s">
        <v>385</v>
      </c>
      <c r="D43" s="256"/>
      <c r="E43" s="257"/>
      <c r="F43" s="174">
        <v>3</v>
      </c>
      <c r="G43" s="340" t="s">
        <v>384</v>
      </c>
      <c r="H43" s="340" t="s">
        <v>385</v>
      </c>
      <c r="I43" s="333"/>
      <c r="J43" s="333"/>
      <c r="K43" s="174">
        <v>3</v>
      </c>
      <c r="L43" s="94" t="s">
        <v>384</v>
      </c>
      <c r="M43" s="94" t="s">
        <v>385</v>
      </c>
      <c r="N43" s="261" t="s">
        <v>187</v>
      </c>
      <c r="O43" s="261"/>
      <c r="P43" s="174">
        <v>3</v>
      </c>
      <c r="Q43" s="94" t="s">
        <v>384</v>
      </c>
      <c r="R43" s="94" t="s">
        <v>385</v>
      </c>
      <c r="S43" s="261"/>
      <c r="T43" s="261"/>
    </row>
    <row r="44" spans="1:20" s="89" customFormat="1" ht="15">
      <c r="A44" s="174">
        <v>4</v>
      </c>
      <c r="B44" s="94" t="s">
        <v>386</v>
      </c>
      <c r="C44" s="94" t="s">
        <v>387</v>
      </c>
      <c r="D44" s="256"/>
      <c r="E44" s="257"/>
      <c r="F44" s="174">
        <v>4</v>
      </c>
      <c r="G44" s="340" t="s">
        <v>386</v>
      </c>
      <c r="H44" s="340" t="s">
        <v>387</v>
      </c>
      <c r="I44" s="333"/>
      <c r="J44" s="333"/>
      <c r="K44" s="174">
        <v>4</v>
      </c>
      <c r="L44" s="94" t="s">
        <v>386</v>
      </c>
      <c r="M44" s="94" t="s">
        <v>387</v>
      </c>
      <c r="N44" s="261" t="s">
        <v>187</v>
      </c>
      <c r="O44" s="261"/>
      <c r="P44" s="174">
        <v>4</v>
      </c>
      <c r="Q44" s="94" t="s">
        <v>386</v>
      </c>
      <c r="R44" s="94" t="s">
        <v>387</v>
      </c>
      <c r="S44" s="261"/>
      <c r="T44" s="261"/>
    </row>
    <row r="45" spans="1:20" s="89" customFormat="1" ht="15">
      <c r="A45" s="174">
        <v>5</v>
      </c>
      <c r="B45" s="94" t="s">
        <v>388</v>
      </c>
      <c r="C45" s="94" t="s">
        <v>389</v>
      </c>
      <c r="D45" s="256"/>
      <c r="E45" s="257"/>
      <c r="F45" s="174">
        <v>5</v>
      </c>
      <c r="G45" s="340" t="s">
        <v>388</v>
      </c>
      <c r="H45" s="340" t="s">
        <v>389</v>
      </c>
      <c r="I45" s="333"/>
      <c r="J45" s="333"/>
      <c r="K45" s="174">
        <v>5</v>
      </c>
      <c r="L45" s="94" t="s">
        <v>388</v>
      </c>
      <c r="M45" s="94" t="s">
        <v>389</v>
      </c>
      <c r="N45" s="261" t="s">
        <v>187</v>
      </c>
      <c r="O45" s="261"/>
      <c r="P45" s="174">
        <v>5</v>
      </c>
      <c r="Q45" s="94" t="s">
        <v>388</v>
      </c>
      <c r="R45" s="94" t="s">
        <v>389</v>
      </c>
      <c r="S45" s="261"/>
      <c r="T45" s="261"/>
    </row>
    <row r="46" spans="1:20" s="89" customFormat="1" ht="15">
      <c r="A46" s="174">
        <v>6</v>
      </c>
      <c r="B46" s="94" t="s">
        <v>390</v>
      </c>
      <c r="C46" s="94" t="s">
        <v>391</v>
      </c>
      <c r="D46" s="256"/>
      <c r="E46" s="257"/>
      <c r="F46" s="174">
        <v>6</v>
      </c>
      <c r="G46" s="340" t="s">
        <v>390</v>
      </c>
      <c r="H46" s="340" t="s">
        <v>391</v>
      </c>
      <c r="I46" s="333"/>
      <c r="J46" s="333"/>
      <c r="K46" s="174">
        <v>6</v>
      </c>
      <c r="L46" s="94" t="s">
        <v>390</v>
      </c>
      <c r="M46" s="94" t="s">
        <v>391</v>
      </c>
      <c r="N46" s="261" t="s">
        <v>187</v>
      </c>
      <c r="O46" s="261"/>
      <c r="P46" s="174">
        <v>6</v>
      </c>
      <c r="Q46" s="94" t="s">
        <v>390</v>
      </c>
      <c r="R46" s="94" t="s">
        <v>391</v>
      </c>
      <c r="S46" s="261"/>
      <c r="T46" s="261"/>
    </row>
    <row r="47" spans="1:20" s="89" customFormat="1" ht="15">
      <c r="A47" s="174">
        <v>7</v>
      </c>
      <c r="B47" s="94" t="s">
        <v>392</v>
      </c>
      <c r="C47" s="94" t="s">
        <v>393</v>
      </c>
      <c r="D47" s="256"/>
      <c r="E47" s="257"/>
      <c r="F47" s="174">
        <v>7</v>
      </c>
      <c r="G47" s="340" t="s">
        <v>392</v>
      </c>
      <c r="H47" s="340" t="s">
        <v>393</v>
      </c>
      <c r="I47" s="333"/>
      <c r="J47" s="333"/>
      <c r="K47" s="174">
        <v>7</v>
      </c>
      <c r="L47" s="94" t="s">
        <v>392</v>
      </c>
      <c r="M47" s="94" t="s">
        <v>393</v>
      </c>
      <c r="N47" s="261" t="s">
        <v>187</v>
      </c>
      <c r="O47" s="261"/>
      <c r="P47" s="174">
        <v>7</v>
      </c>
      <c r="Q47" s="94" t="s">
        <v>392</v>
      </c>
      <c r="R47" s="94" t="s">
        <v>393</v>
      </c>
      <c r="S47" s="261"/>
      <c r="T47" s="261"/>
    </row>
    <row r="48" spans="1:20" s="89" customFormat="1" ht="15">
      <c r="A48" s="174">
        <v>8</v>
      </c>
      <c r="B48" s="94" t="s">
        <v>394</v>
      </c>
      <c r="C48" s="94" t="s">
        <v>395</v>
      </c>
      <c r="D48" s="256"/>
      <c r="E48" s="257"/>
      <c r="F48" s="174">
        <v>8</v>
      </c>
      <c r="G48" s="340" t="s">
        <v>394</v>
      </c>
      <c r="H48" s="340" t="s">
        <v>395</v>
      </c>
      <c r="I48" s="333"/>
      <c r="J48" s="333"/>
      <c r="K48" s="174">
        <v>8</v>
      </c>
      <c r="L48" s="94" t="s">
        <v>394</v>
      </c>
      <c r="M48" s="94" t="s">
        <v>395</v>
      </c>
      <c r="N48" s="261" t="s">
        <v>187</v>
      </c>
      <c r="O48" s="261"/>
      <c r="P48" s="174">
        <v>8</v>
      </c>
      <c r="Q48" s="94" t="s">
        <v>394</v>
      </c>
      <c r="R48" s="94" t="s">
        <v>395</v>
      </c>
      <c r="S48" s="261"/>
      <c r="T48" s="261"/>
    </row>
    <row r="49" spans="1:20" s="89" customFormat="1" ht="15">
      <c r="A49" s="174">
        <v>9</v>
      </c>
      <c r="B49" s="94" t="s">
        <v>396</v>
      </c>
      <c r="C49" s="94" t="s">
        <v>397</v>
      </c>
      <c r="D49" s="256"/>
      <c r="E49" s="257"/>
      <c r="F49" s="174">
        <v>9</v>
      </c>
      <c r="G49" s="340" t="s">
        <v>396</v>
      </c>
      <c r="H49" s="340" t="s">
        <v>397</v>
      </c>
      <c r="I49" s="333"/>
      <c r="J49" s="333"/>
      <c r="K49" s="174">
        <v>9</v>
      </c>
      <c r="L49" s="94" t="s">
        <v>396</v>
      </c>
      <c r="M49" s="94" t="s">
        <v>397</v>
      </c>
      <c r="N49" s="261" t="s">
        <v>187</v>
      </c>
      <c r="O49" s="261"/>
      <c r="P49" s="174">
        <v>9</v>
      </c>
      <c r="Q49" s="94" t="s">
        <v>396</v>
      </c>
      <c r="R49" s="94" t="s">
        <v>397</v>
      </c>
      <c r="S49" s="261"/>
      <c r="T49" s="261"/>
    </row>
    <row r="50" spans="1:20" s="89" customFormat="1" ht="30">
      <c r="A50" s="174"/>
      <c r="B50" s="93" t="s">
        <v>380</v>
      </c>
      <c r="C50" s="93" t="s">
        <v>346</v>
      </c>
      <c r="D50" s="172" t="s">
        <v>347</v>
      </c>
      <c r="E50" s="185" t="s">
        <v>348</v>
      </c>
      <c r="F50" s="174"/>
      <c r="G50" s="324" t="s">
        <v>380</v>
      </c>
      <c r="H50" s="324" t="s">
        <v>346</v>
      </c>
      <c r="I50" s="325" t="s">
        <v>347</v>
      </c>
      <c r="J50" s="326" t="s">
        <v>348</v>
      </c>
      <c r="K50" s="174"/>
      <c r="L50" s="93" t="s">
        <v>380</v>
      </c>
      <c r="M50" s="93" t="s">
        <v>346</v>
      </c>
      <c r="N50" s="101" t="s">
        <v>347</v>
      </c>
      <c r="O50" s="102" t="s">
        <v>348</v>
      </c>
      <c r="P50" s="174"/>
      <c r="Q50" s="93" t="s">
        <v>380</v>
      </c>
      <c r="R50" s="93" t="s">
        <v>346</v>
      </c>
      <c r="S50" s="101" t="s">
        <v>347</v>
      </c>
      <c r="T50" s="102" t="s">
        <v>348</v>
      </c>
    </row>
    <row r="51" spans="1:20" s="89" customFormat="1" ht="15">
      <c r="A51" s="174">
        <v>10</v>
      </c>
      <c r="B51" s="94" t="s">
        <v>398</v>
      </c>
      <c r="C51" s="94" t="s">
        <v>399</v>
      </c>
      <c r="D51" s="256"/>
      <c r="E51" s="257"/>
      <c r="F51" s="111">
        <v>10</v>
      </c>
      <c r="G51" s="340" t="s">
        <v>398</v>
      </c>
      <c r="H51" s="340" t="s">
        <v>399</v>
      </c>
      <c r="I51" s="333"/>
      <c r="J51" s="333"/>
      <c r="K51" s="174">
        <v>10</v>
      </c>
      <c r="L51" s="94" t="s">
        <v>398</v>
      </c>
      <c r="M51" s="94" t="s">
        <v>399</v>
      </c>
      <c r="N51" s="261" t="s">
        <v>187</v>
      </c>
      <c r="O51" s="261"/>
      <c r="P51" s="174">
        <v>10</v>
      </c>
      <c r="Q51" s="94" t="s">
        <v>398</v>
      </c>
      <c r="R51" s="94" t="s">
        <v>399</v>
      </c>
      <c r="S51" s="261"/>
      <c r="T51" s="261"/>
    </row>
    <row r="52" spans="1:20" s="89" customFormat="1" ht="15">
      <c r="A52" s="174">
        <v>11</v>
      </c>
      <c r="B52" s="94" t="s">
        <v>400</v>
      </c>
      <c r="C52" s="94" t="s">
        <v>401</v>
      </c>
      <c r="D52" s="256"/>
      <c r="E52" s="257"/>
      <c r="F52" s="111">
        <v>11</v>
      </c>
      <c r="G52" s="340" t="s">
        <v>400</v>
      </c>
      <c r="H52" s="340" t="s">
        <v>401</v>
      </c>
      <c r="I52" s="333"/>
      <c r="J52" s="333"/>
      <c r="K52" s="174">
        <v>11</v>
      </c>
      <c r="L52" s="94" t="s">
        <v>400</v>
      </c>
      <c r="M52" s="94" t="s">
        <v>401</v>
      </c>
      <c r="N52" s="261" t="s">
        <v>187</v>
      </c>
      <c r="O52" s="261"/>
      <c r="P52" s="174">
        <v>11</v>
      </c>
      <c r="Q52" s="94" t="s">
        <v>400</v>
      </c>
      <c r="R52" s="94" t="s">
        <v>401</v>
      </c>
      <c r="S52" s="261"/>
      <c r="T52" s="261"/>
    </row>
    <row r="53" spans="1:20" s="89" customFormat="1" ht="15">
      <c r="A53" s="174">
        <v>12</v>
      </c>
      <c r="B53" s="94" t="s">
        <v>402</v>
      </c>
      <c r="C53" s="94" t="s">
        <v>403</v>
      </c>
      <c r="D53" s="256"/>
      <c r="E53" s="257"/>
      <c r="F53" s="111">
        <v>12</v>
      </c>
      <c r="G53" s="340" t="s">
        <v>402</v>
      </c>
      <c r="H53" s="340" t="s">
        <v>403</v>
      </c>
      <c r="I53" s="333"/>
      <c r="J53" s="333"/>
      <c r="K53" s="174">
        <v>12</v>
      </c>
      <c r="L53" s="94" t="s">
        <v>402</v>
      </c>
      <c r="M53" s="94" t="s">
        <v>403</v>
      </c>
      <c r="N53" s="261" t="s">
        <v>187</v>
      </c>
      <c r="O53" s="261"/>
      <c r="P53" s="174">
        <v>12</v>
      </c>
      <c r="Q53" s="94" t="s">
        <v>402</v>
      </c>
      <c r="R53" s="94" t="s">
        <v>403</v>
      </c>
      <c r="S53" s="261"/>
      <c r="T53" s="261"/>
    </row>
    <row r="54" spans="1:20" s="89" customFormat="1" ht="15">
      <c r="A54" s="174">
        <v>13</v>
      </c>
      <c r="B54" s="94" t="s">
        <v>404</v>
      </c>
      <c r="C54" s="94" t="s">
        <v>405</v>
      </c>
      <c r="D54" s="256"/>
      <c r="E54" s="257"/>
      <c r="F54" s="111">
        <v>13</v>
      </c>
      <c r="G54" s="340" t="s">
        <v>404</v>
      </c>
      <c r="H54" s="340" t="s">
        <v>405</v>
      </c>
      <c r="I54" s="333"/>
      <c r="J54" s="333"/>
      <c r="K54" s="174">
        <v>13</v>
      </c>
      <c r="L54" s="94" t="s">
        <v>404</v>
      </c>
      <c r="M54" s="94" t="s">
        <v>405</v>
      </c>
      <c r="N54" s="261" t="s">
        <v>187</v>
      </c>
      <c r="O54" s="261"/>
      <c r="P54" s="174">
        <v>13</v>
      </c>
      <c r="Q54" s="94" t="s">
        <v>404</v>
      </c>
      <c r="R54" s="94" t="s">
        <v>405</v>
      </c>
      <c r="S54" s="261"/>
      <c r="T54" s="261"/>
    </row>
    <row r="55" spans="1:20" s="89" customFormat="1" ht="15">
      <c r="A55" s="174">
        <v>14</v>
      </c>
      <c r="B55" s="94" t="s">
        <v>386</v>
      </c>
      <c r="C55" s="94" t="s">
        <v>406</v>
      </c>
      <c r="D55" s="256"/>
      <c r="E55" s="257"/>
      <c r="F55" s="111">
        <v>14</v>
      </c>
      <c r="G55" s="340" t="s">
        <v>386</v>
      </c>
      <c r="H55" s="340" t="s">
        <v>406</v>
      </c>
      <c r="I55" s="333"/>
      <c r="J55" s="333"/>
      <c r="K55" s="174">
        <v>14</v>
      </c>
      <c r="L55" s="94" t="s">
        <v>386</v>
      </c>
      <c r="M55" s="94" t="s">
        <v>406</v>
      </c>
      <c r="N55" s="261" t="s">
        <v>187</v>
      </c>
      <c r="O55" s="261"/>
      <c r="P55" s="174">
        <v>14</v>
      </c>
      <c r="Q55" s="94" t="s">
        <v>386</v>
      </c>
      <c r="R55" s="94" t="s">
        <v>406</v>
      </c>
      <c r="S55" s="261"/>
      <c r="T55" s="261"/>
    </row>
    <row r="56" spans="1:20" s="89" customFormat="1" ht="15">
      <c r="A56" s="174">
        <v>15</v>
      </c>
      <c r="B56" s="94" t="s">
        <v>407</v>
      </c>
      <c r="C56" s="94" t="s">
        <v>408</v>
      </c>
      <c r="D56" s="256"/>
      <c r="E56" s="257"/>
      <c r="F56" s="111">
        <v>15</v>
      </c>
      <c r="G56" s="340" t="s">
        <v>407</v>
      </c>
      <c r="H56" s="340" t="s">
        <v>408</v>
      </c>
      <c r="I56" s="333"/>
      <c r="J56" s="333"/>
      <c r="K56" s="174">
        <v>15</v>
      </c>
      <c r="L56" s="94" t="s">
        <v>407</v>
      </c>
      <c r="M56" s="94" t="s">
        <v>408</v>
      </c>
      <c r="N56" s="261" t="s">
        <v>187</v>
      </c>
      <c r="O56" s="261"/>
      <c r="P56" s="174">
        <v>15</v>
      </c>
      <c r="Q56" s="94" t="s">
        <v>407</v>
      </c>
      <c r="R56" s="94" t="s">
        <v>408</v>
      </c>
      <c r="S56" s="261"/>
      <c r="T56" s="261"/>
    </row>
    <row r="57" spans="1:20" s="89" customFormat="1" ht="15">
      <c r="A57" s="174">
        <v>16</v>
      </c>
      <c r="B57" s="94" t="s">
        <v>409</v>
      </c>
      <c r="C57" s="94" t="s">
        <v>410</v>
      </c>
      <c r="D57" s="256"/>
      <c r="E57" s="257"/>
      <c r="F57" s="111">
        <v>16</v>
      </c>
      <c r="G57" s="340" t="s">
        <v>409</v>
      </c>
      <c r="H57" s="340" t="s">
        <v>410</v>
      </c>
      <c r="I57" s="333"/>
      <c r="J57" s="333"/>
      <c r="K57" s="174">
        <v>16</v>
      </c>
      <c r="L57" s="94" t="s">
        <v>409</v>
      </c>
      <c r="M57" s="94" t="s">
        <v>410</v>
      </c>
      <c r="N57" s="261" t="s">
        <v>187</v>
      </c>
      <c r="O57" s="261"/>
      <c r="P57" s="174">
        <v>16</v>
      </c>
      <c r="Q57" s="94" t="s">
        <v>409</v>
      </c>
      <c r="R57" s="94" t="s">
        <v>410</v>
      </c>
      <c r="S57" s="261"/>
      <c r="T57" s="261"/>
    </row>
    <row r="58" spans="1:20" s="89" customFormat="1" ht="15">
      <c r="A58" s="174">
        <v>17</v>
      </c>
      <c r="B58" s="94" t="s">
        <v>411</v>
      </c>
      <c r="C58" s="94" t="s">
        <v>412</v>
      </c>
      <c r="D58" s="256"/>
      <c r="E58" s="257"/>
      <c r="F58" s="111">
        <v>17</v>
      </c>
      <c r="G58" s="340" t="s">
        <v>411</v>
      </c>
      <c r="H58" s="340" t="s">
        <v>412</v>
      </c>
      <c r="I58" s="333"/>
      <c r="J58" s="333"/>
      <c r="K58" s="174">
        <v>17</v>
      </c>
      <c r="L58" s="94" t="s">
        <v>411</v>
      </c>
      <c r="M58" s="94" t="s">
        <v>412</v>
      </c>
      <c r="N58" s="261" t="s">
        <v>187</v>
      </c>
      <c r="O58" s="261"/>
      <c r="P58" s="174">
        <v>17</v>
      </c>
      <c r="Q58" s="94" t="s">
        <v>411</v>
      </c>
      <c r="R58" s="94" t="s">
        <v>412</v>
      </c>
      <c r="S58" s="261"/>
      <c r="T58" s="261"/>
    </row>
    <row r="59" spans="1:20" s="89" customFormat="1" ht="15">
      <c r="A59" s="174">
        <v>18</v>
      </c>
      <c r="B59" s="94" t="s">
        <v>413</v>
      </c>
      <c r="C59" s="94" t="s">
        <v>414</v>
      </c>
      <c r="D59" s="256"/>
      <c r="E59" s="257"/>
      <c r="F59" s="111">
        <v>18</v>
      </c>
      <c r="G59" s="340" t="s">
        <v>413</v>
      </c>
      <c r="H59" s="340" t="s">
        <v>414</v>
      </c>
      <c r="I59" s="333"/>
      <c r="J59" s="333"/>
      <c r="K59" s="174">
        <v>18</v>
      </c>
      <c r="L59" s="94" t="s">
        <v>413</v>
      </c>
      <c r="M59" s="94" t="s">
        <v>414</v>
      </c>
      <c r="N59" s="261" t="s">
        <v>187</v>
      </c>
      <c r="O59" s="261"/>
      <c r="P59" s="174">
        <v>18</v>
      </c>
      <c r="Q59" s="94" t="s">
        <v>413</v>
      </c>
      <c r="R59" s="94" t="s">
        <v>414</v>
      </c>
      <c r="S59" s="261"/>
      <c r="T59" s="261"/>
    </row>
    <row r="60" spans="1:20" s="89" customFormat="1" ht="15">
      <c r="A60" s="174">
        <v>19</v>
      </c>
      <c r="B60" s="94" t="s">
        <v>415</v>
      </c>
      <c r="C60" s="94" t="s">
        <v>416</v>
      </c>
      <c r="D60" s="256"/>
      <c r="E60" s="257"/>
      <c r="F60" s="111">
        <v>19</v>
      </c>
      <c r="G60" s="340" t="s">
        <v>415</v>
      </c>
      <c r="H60" s="340" t="s">
        <v>416</v>
      </c>
      <c r="I60" s="333"/>
      <c r="J60" s="333"/>
      <c r="K60" s="174">
        <v>19</v>
      </c>
      <c r="L60" s="94" t="s">
        <v>415</v>
      </c>
      <c r="M60" s="94" t="s">
        <v>416</v>
      </c>
      <c r="N60" s="261" t="s">
        <v>187</v>
      </c>
      <c r="O60" s="261"/>
      <c r="P60" s="174">
        <v>19</v>
      </c>
      <c r="Q60" s="94" t="s">
        <v>415</v>
      </c>
      <c r="R60" s="94" t="s">
        <v>416</v>
      </c>
      <c r="S60" s="261"/>
      <c r="T60" s="261"/>
    </row>
    <row r="61" spans="1:20" s="89" customFormat="1" ht="15">
      <c r="A61" s="174">
        <v>20</v>
      </c>
      <c r="B61" s="94" t="s">
        <v>417</v>
      </c>
      <c r="C61" s="94" t="s">
        <v>418</v>
      </c>
      <c r="D61" s="256"/>
      <c r="E61" s="257"/>
      <c r="F61" s="111">
        <v>20</v>
      </c>
      <c r="G61" s="340" t="s">
        <v>417</v>
      </c>
      <c r="H61" s="340" t="s">
        <v>418</v>
      </c>
      <c r="I61" s="333"/>
      <c r="J61" s="333"/>
      <c r="K61" s="174">
        <v>20</v>
      </c>
      <c r="L61" s="94" t="s">
        <v>417</v>
      </c>
      <c r="M61" s="94" t="s">
        <v>418</v>
      </c>
      <c r="N61" s="261" t="s">
        <v>187</v>
      </c>
      <c r="O61" s="261"/>
      <c r="P61" s="174">
        <v>20</v>
      </c>
      <c r="Q61" s="94" t="s">
        <v>417</v>
      </c>
      <c r="R61" s="94" t="s">
        <v>418</v>
      </c>
      <c r="S61" s="261"/>
      <c r="T61" s="261"/>
    </row>
    <row r="62" spans="1:20" s="89" customFormat="1" ht="15">
      <c r="A62" s="174">
        <v>21</v>
      </c>
      <c r="B62" s="94" t="s">
        <v>417</v>
      </c>
      <c r="C62" s="94" t="s">
        <v>419</v>
      </c>
      <c r="D62" s="256"/>
      <c r="E62" s="257"/>
      <c r="F62" s="111">
        <v>21</v>
      </c>
      <c r="G62" s="340" t="s">
        <v>417</v>
      </c>
      <c r="H62" s="340" t="s">
        <v>419</v>
      </c>
      <c r="I62" s="333"/>
      <c r="J62" s="333"/>
      <c r="K62" s="174">
        <v>21</v>
      </c>
      <c r="L62" s="94" t="s">
        <v>417</v>
      </c>
      <c r="M62" s="94" t="s">
        <v>419</v>
      </c>
      <c r="N62" s="261" t="s">
        <v>187</v>
      </c>
      <c r="O62" s="261"/>
      <c r="P62" s="174">
        <v>21</v>
      </c>
      <c r="Q62" s="94" t="s">
        <v>417</v>
      </c>
      <c r="R62" s="94" t="s">
        <v>419</v>
      </c>
      <c r="S62" s="261"/>
      <c r="T62" s="261"/>
    </row>
    <row r="63" spans="1:20" s="89" customFormat="1" ht="15">
      <c r="A63" s="174"/>
      <c r="B63" s="94"/>
      <c r="C63" s="94"/>
      <c r="D63" s="113"/>
      <c r="E63" s="184"/>
      <c r="F63" s="111"/>
      <c r="G63" s="340"/>
      <c r="H63" s="340"/>
      <c r="I63" s="337"/>
      <c r="J63" s="337"/>
      <c r="K63" s="174"/>
      <c r="L63" s="94"/>
      <c r="M63" s="94"/>
      <c r="N63" s="113"/>
      <c r="O63" s="113"/>
      <c r="P63" s="174"/>
      <c r="Q63" s="94"/>
      <c r="R63" s="94"/>
      <c r="S63" s="113"/>
      <c r="T63" s="113"/>
    </row>
    <row r="64" spans="1:20" s="89" customFormat="1" ht="15">
      <c r="A64" s="174"/>
      <c r="B64" s="95" t="s">
        <v>363</v>
      </c>
      <c r="C64" s="251"/>
      <c r="D64" s="113"/>
      <c r="E64" s="184"/>
      <c r="F64" s="111"/>
      <c r="G64" s="336" t="s">
        <v>363</v>
      </c>
      <c r="H64" s="329" t="s">
        <v>192</v>
      </c>
      <c r="I64" s="337"/>
      <c r="J64" s="337"/>
      <c r="K64" s="174"/>
      <c r="L64" s="95" t="s">
        <v>363</v>
      </c>
      <c r="M64" s="270" t="s">
        <v>430</v>
      </c>
      <c r="N64" s="113"/>
      <c r="O64" s="113"/>
      <c r="P64" s="174"/>
      <c r="Q64" s="95" t="s">
        <v>363</v>
      </c>
      <c r="R64" s="266"/>
      <c r="S64" s="113"/>
      <c r="T64" s="113"/>
    </row>
    <row r="65" spans="1:20" s="89" customFormat="1" ht="15">
      <c r="A65" s="174"/>
      <c r="B65" s="95" t="s">
        <v>365</v>
      </c>
      <c r="C65" s="251"/>
      <c r="D65" s="113"/>
      <c r="E65" s="184"/>
      <c r="F65" s="111"/>
      <c r="G65" s="336" t="s">
        <v>365</v>
      </c>
      <c r="H65" s="329"/>
      <c r="I65" s="337"/>
      <c r="J65" s="337"/>
      <c r="K65" s="174"/>
      <c r="L65" s="95" t="s">
        <v>365</v>
      </c>
      <c r="M65" s="270" t="s">
        <v>431</v>
      </c>
      <c r="N65" s="113"/>
      <c r="O65" s="113"/>
      <c r="P65" s="174"/>
      <c r="Q65" s="95" t="s">
        <v>365</v>
      </c>
      <c r="R65" s="266"/>
      <c r="S65" s="113"/>
      <c r="T65" s="113"/>
    </row>
    <row r="66" spans="1:20" s="89" customFormat="1" ht="15">
      <c r="A66" s="174"/>
      <c r="B66" s="95" t="s">
        <v>367</v>
      </c>
      <c r="C66" s="251"/>
      <c r="D66" s="113"/>
      <c r="E66" s="184"/>
      <c r="F66" s="111"/>
      <c r="G66" s="336" t="s">
        <v>367</v>
      </c>
      <c r="H66" s="329"/>
      <c r="I66" s="337"/>
      <c r="J66" s="337"/>
      <c r="K66" s="174"/>
      <c r="L66" s="95" t="s">
        <v>367</v>
      </c>
      <c r="M66" s="270"/>
      <c r="N66" s="113"/>
      <c r="O66" s="113"/>
      <c r="P66" s="174"/>
      <c r="Q66" s="95" t="s">
        <v>367</v>
      </c>
      <c r="R66" s="266"/>
      <c r="S66" s="113"/>
      <c r="T66" s="113"/>
    </row>
    <row r="67" spans="1:20" s="89" customFormat="1" ht="15">
      <c r="A67" s="174"/>
      <c r="B67" s="96" t="s">
        <v>161</v>
      </c>
      <c r="C67" s="254"/>
      <c r="D67" s="113"/>
      <c r="E67" s="184"/>
      <c r="F67" s="111"/>
      <c r="G67" s="341" t="s">
        <v>161</v>
      </c>
      <c r="H67" s="329"/>
      <c r="I67" s="337"/>
      <c r="J67" s="337"/>
      <c r="K67" s="174"/>
      <c r="L67" s="96" t="s">
        <v>161</v>
      </c>
      <c r="M67" s="270">
        <v>0</v>
      </c>
      <c r="N67" s="113"/>
      <c r="O67" s="113"/>
      <c r="P67" s="174"/>
      <c r="Q67" s="96" t="s">
        <v>161</v>
      </c>
      <c r="R67" s="266"/>
      <c r="S67" s="113"/>
      <c r="T67" s="113"/>
    </row>
    <row r="68" spans="1:20" s="89" customFormat="1" ht="15">
      <c r="A68" s="174"/>
      <c r="B68" s="112"/>
      <c r="C68" s="112"/>
      <c r="D68" s="112"/>
      <c r="E68" s="184"/>
      <c r="F68" s="111"/>
      <c r="G68" s="335"/>
      <c r="H68" s="335"/>
      <c r="I68" s="335"/>
      <c r="J68" s="337"/>
      <c r="K68" s="174"/>
      <c r="L68" s="112"/>
      <c r="M68" s="112"/>
      <c r="N68" s="112"/>
      <c r="O68" s="113"/>
      <c r="P68" s="174"/>
      <c r="Q68" s="112"/>
      <c r="R68" s="112"/>
      <c r="S68" s="112"/>
      <c r="T68" s="113"/>
    </row>
    <row r="69" spans="1:20" s="89" customFormat="1" ht="30">
      <c r="A69" s="174"/>
      <c r="B69" s="176" t="s">
        <v>420</v>
      </c>
      <c r="C69" s="93" t="s">
        <v>346</v>
      </c>
      <c r="D69" s="172" t="s">
        <v>347</v>
      </c>
      <c r="E69" s="185" t="s">
        <v>348</v>
      </c>
      <c r="F69" s="111"/>
      <c r="G69" s="342" t="s">
        <v>420</v>
      </c>
      <c r="H69" s="324" t="s">
        <v>346</v>
      </c>
      <c r="I69" s="325" t="s">
        <v>347</v>
      </c>
      <c r="J69" s="326" t="s">
        <v>348</v>
      </c>
      <c r="K69" s="174"/>
      <c r="L69" s="182" t="s">
        <v>420</v>
      </c>
      <c r="M69" s="93" t="s">
        <v>346</v>
      </c>
      <c r="N69" s="101" t="s">
        <v>347</v>
      </c>
      <c r="O69" s="102" t="s">
        <v>348</v>
      </c>
      <c r="P69" s="174"/>
      <c r="Q69" s="182" t="s">
        <v>420</v>
      </c>
      <c r="R69" s="93" t="s">
        <v>346</v>
      </c>
      <c r="S69" s="101" t="s">
        <v>347</v>
      </c>
      <c r="T69" s="102" t="s">
        <v>348</v>
      </c>
    </row>
    <row r="70" spans="1:20" s="89" customFormat="1" ht="15">
      <c r="A70" s="174"/>
      <c r="B70" s="112"/>
      <c r="C70" s="112"/>
      <c r="D70" s="112"/>
      <c r="E70" s="184"/>
      <c r="F70" s="111"/>
      <c r="G70" s="335"/>
      <c r="H70" s="335"/>
      <c r="I70" s="335"/>
      <c r="J70" s="337"/>
      <c r="K70" s="174"/>
      <c r="L70" s="112"/>
      <c r="M70" s="112"/>
      <c r="N70" s="112"/>
      <c r="O70" s="113"/>
      <c r="P70" s="174"/>
      <c r="Q70" s="112"/>
      <c r="R70" s="112"/>
      <c r="S70" s="112"/>
      <c r="T70" s="113"/>
    </row>
    <row r="71" spans="1:20" s="89" customFormat="1" ht="28.5">
      <c r="A71" s="186">
        <v>1</v>
      </c>
      <c r="B71" s="177" t="s">
        <v>421</v>
      </c>
      <c r="C71" s="258"/>
      <c r="D71" s="256"/>
      <c r="E71" s="257"/>
      <c r="F71" s="116">
        <v>1</v>
      </c>
      <c r="G71" s="343" t="s">
        <v>421</v>
      </c>
      <c r="H71" s="344" t="s">
        <v>187</v>
      </c>
      <c r="I71" s="333"/>
      <c r="J71" s="333"/>
      <c r="K71" s="114">
        <v>1</v>
      </c>
      <c r="L71" s="115" t="s">
        <v>421</v>
      </c>
      <c r="M71" s="260" t="s">
        <v>187</v>
      </c>
      <c r="N71" s="261"/>
      <c r="O71" s="261"/>
      <c r="P71" s="114">
        <v>1</v>
      </c>
      <c r="Q71" s="115" t="s">
        <v>421</v>
      </c>
      <c r="R71" s="260"/>
      <c r="S71" s="261"/>
      <c r="T71" s="261"/>
    </row>
    <row r="72" spans="1:20" s="89" customFormat="1" ht="15">
      <c r="A72" s="186">
        <v>2</v>
      </c>
      <c r="B72" s="178" t="s">
        <v>422</v>
      </c>
      <c r="C72" s="259"/>
      <c r="D72" s="256"/>
      <c r="E72" s="257"/>
      <c r="F72" s="116">
        <v>2</v>
      </c>
      <c r="G72" s="345" t="s">
        <v>422</v>
      </c>
      <c r="H72" s="346" t="s">
        <v>187</v>
      </c>
      <c r="I72" s="333"/>
      <c r="J72" s="333"/>
      <c r="K72" s="114">
        <v>2</v>
      </c>
      <c r="L72" s="117" t="s">
        <v>422</v>
      </c>
      <c r="M72" s="262" t="s">
        <v>187</v>
      </c>
      <c r="N72" s="261"/>
      <c r="O72" s="261"/>
      <c r="P72" s="114">
        <v>2</v>
      </c>
      <c r="Q72" s="117" t="s">
        <v>422</v>
      </c>
      <c r="R72" s="262"/>
      <c r="S72" s="261"/>
      <c r="T72" s="261"/>
    </row>
    <row r="73" spans="1:20" s="89" customFormat="1" ht="15">
      <c r="A73" s="174"/>
      <c r="B73" s="112"/>
      <c r="C73" s="112"/>
      <c r="D73" s="112"/>
      <c r="E73" s="184"/>
      <c r="F73" s="111"/>
      <c r="G73" s="335"/>
      <c r="H73" s="335"/>
      <c r="I73" s="335"/>
      <c r="J73" s="337"/>
      <c r="K73" s="174"/>
      <c r="L73" s="112"/>
      <c r="M73" s="112"/>
      <c r="N73" s="112"/>
      <c r="O73" s="113"/>
      <c r="P73" s="174"/>
      <c r="Q73" s="112"/>
      <c r="R73" s="112"/>
      <c r="S73" s="112"/>
      <c r="T73" s="113"/>
    </row>
    <row r="74" spans="1:20" s="89" customFormat="1" ht="15">
      <c r="A74" s="174"/>
      <c r="B74" s="112"/>
      <c r="C74" s="112"/>
      <c r="D74" s="113"/>
      <c r="E74" s="184"/>
      <c r="F74" s="111"/>
      <c r="G74" s="335"/>
      <c r="H74" s="335"/>
      <c r="I74" s="337"/>
      <c r="J74" s="337"/>
      <c r="K74" s="174"/>
      <c r="L74" s="112"/>
      <c r="M74" s="112"/>
      <c r="N74" s="113"/>
      <c r="O74" s="113"/>
      <c r="P74" s="174"/>
      <c r="Q74" s="112"/>
      <c r="R74" s="112"/>
      <c r="S74" s="113"/>
      <c r="T74" s="113"/>
    </row>
    <row r="75" spans="1:20" s="89" customFormat="1" ht="15">
      <c r="A75" s="174"/>
      <c r="B75" s="95" t="s">
        <v>363</v>
      </c>
      <c r="C75" s="251"/>
      <c r="D75" s="113"/>
      <c r="E75" s="184"/>
      <c r="F75" s="111"/>
      <c r="G75" s="336" t="s">
        <v>363</v>
      </c>
      <c r="H75" s="329"/>
      <c r="I75" s="337"/>
      <c r="J75" s="337"/>
      <c r="K75" s="174"/>
      <c r="L75" s="95" t="s">
        <v>363</v>
      </c>
      <c r="M75" s="270"/>
      <c r="N75" s="113"/>
      <c r="O75" s="113"/>
      <c r="P75" s="174"/>
      <c r="Q75" s="95" t="s">
        <v>363</v>
      </c>
      <c r="R75" s="266"/>
      <c r="S75" s="113"/>
      <c r="T75" s="113"/>
    </row>
    <row r="76" spans="1:20" s="89" customFormat="1" ht="15">
      <c r="A76" s="174"/>
      <c r="B76" s="95" t="s">
        <v>365</v>
      </c>
      <c r="C76" s="251"/>
      <c r="D76" s="113"/>
      <c r="E76" s="184"/>
      <c r="F76" s="111"/>
      <c r="G76" s="336" t="s">
        <v>365</v>
      </c>
      <c r="H76" s="329"/>
      <c r="I76" s="337"/>
      <c r="J76" s="337"/>
      <c r="K76" s="174"/>
      <c r="L76" s="95" t="s">
        <v>365</v>
      </c>
      <c r="M76" s="270"/>
      <c r="N76" s="113"/>
      <c r="O76" s="113"/>
      <c r="P76" s="174"/>
      <c r="Q76" s="95" t="s">
        <v>365</v>
      </c>
      <c r="R76" s="266"/>
      <c r="S76" s="113"/>
      <c r="T76" s="113"/>
    </row>
    <row r="77" spans="1:20" s="89" customFormat="1" ht="15">
      <c r="A77" s="174"/>
      <c r="B77" s="95" t="s">
        <v>367</v>
      </c>
      <c r="C77" s="251"/>
      <c r="D77" s="113"/>
      <c r="E77" s="184"/>
      <c r="F77" s="111"/>
      <c r="G77" s="336" t="s">
        <v>367</v>
      </c>
      <c r="H77" s="329"/>
      <c r="I77" s="337"/>
      <c r="J77" s="337"/>
      <c r="K77" s="174"/>
      <c r="L77" s="95" t="s">
        <v>367</v>
      </c>
      <c r="M77" s="270"/>
      <c r="N77" s="113"/>
      <c r="O77" s="113"/>
      <c r="P77" s="174"/>
      <c r="Q77" s="95" t="s">
        <v>367</v>
      </c>
      <c r="R77" s="266"/>
      <c r="S77" s="113"/>
      <c r="T77" s="113"/>
    </row>
    <row r="78" spans="1:20" s="89" customFormat="1" ht="15">
      <c r="A78" s="174"/>
      <c r="B78" s="96" t="s">
        <v>161</v>
      </c>
      <c r="C78" s="251"/>
      <c r="D78" s="113"/>
      <c r="E78" s="184"/>
      <c r="F78" s="111"/>
      <c r="G78" s="341" t="s">
        <v>161</v>
      </c>
      <c r="H78" s="329"/>
      <c r="I78" s="337"/>
      <c r="J78" s="337"/>
      <c r="K78" s="174"/>
      <c r="L78" s="96" t="s">
        <v>161</v>
      </c>
      <c r="M78" s="270"/>
      <c r="N78" s="113"/>
      <c r="O78" s="113"/>
      <c r="P78" s="174"/>
      <c r="Q78" s="96" t="s">
        <v>161</v>
      </c>
      <c r="R78" s="266"/>
      <c r="S78" s="113"/>
      <c r="T78" s="113"/>
    </row>
    <row r="79" spans="1:20" s="89" customFormat="1" ht="15">
      <c r="A79" s="174"/>
      <c r="B79" s="179"/>
      <c r="C79" s="179"/>
      <c r="D79" s="112"/>
      <c r="E79" s="112"/>
      <c r="F79" s="111"/>
      <c r="G79" s="347"/>
      <c r="H79" s="347"/>
      <c r="I79" s="335"/>
      <c r="J79" s="335"/>
      <c r="K79" s="174"/>
      <c r="L79" s="179"/>
      <c r="M79" s="179"/>
      <c r="N79" s="112"/>
      <c r="O79" s="112"/>
      <c r="P79" s="174"/>
      <c r="Q79" s="179"/>
      <c r="R79" s="179"/>
      <c r="S79" s="112"/>
      <c r="T79" s="112"/>
    </row>
    <row r="80" spans="1:20" s="89" customFormat="1" ht="15">
      <c r="A80" s="174"/>
      <c r="B80" s="112"/>
      <c r="C80" s="112"/>
      <c r="D80" s="112"/>
      <c r="E80" s="112"/>
      <c r="F80" s="111"/>
      <c r="G80" s="335"/>
      <c r="H80" s="335"/>
      <c r="I80" s="335"/>
      <c r="J80" s="335"/>
      <c r="K80" s="174"/>
      <c r="L80" s="112"/>
      <c r="M80" s="112"/>
      <c r="N80" s="112"/>
      <c r="O80" s="112"/>
      <c r="P80" s="174"/>
      <c r="Q80" s="112"/>
      <c r="R80" s="112"/>
      <c r="S80" s="112"/>
      <c r="T80" s="112"/>
    </row>
    <row r="81" spans="1:20" s="89" customFormat="1" ht="42.75">
      <c r="A81" s="174"/>
      <c r="B81" s="180" t="s">
        <v>162</v>
      </c>
      <c r="C81" s="180"/>
      <c r="D81" s="112"/>
      <c r="E81" s="112"/>
      <c r="F81" s="111"/>
      <c r="G81" s="348" t="s">
        <v>162</v>
      </c>
      <c r="H81" s="348"/>
      <c r="I81" s="335"/>
      <c r="J81" s="335"/>
      <c r="K81" s="174"/>
      <c r="L81" s="183" t="s">
        <v>162</v>
      </c>
      <c r="M81" s="183"/>
      <c r="N81" s="112"/>
      <c r="O81" s="112"/>
      <c r="P81" s="174"/>
      <c r="Q81" s="183" t="s">
        <v>162</v>
      </c>
      <c r="R81" s="183"/>
      <c r="S81" s="112"/>
      <c r="T81" s="112"/>
    </row>
    <row r="82" spans="1:20" ht="15">
      <c r="A82" s="2"/>
      <c r="B82" s="2"/>
      <c r="C82" s="2"/>
      <c r="D82" s="2"/>
      <c r="E82" s="181"/>
      <c r="G82" s="322"/>
      <c r="H82" s="322"/>
      <c r="I82" s="322"/>
      <c r="J82" s="349"/>
      <c r="K82" s="2"/>
      <c r="L82" s="2"/>
      <c r="M82" s="2"/>
      <c r="N82" s="2"/>
      <c r="O82" s="181"/>
      <c r="P82" s="2"/>
      <c r="Q82" s="2"/>
      <c r="R82" s="2"/>
      <c r="S82" s="2"/>
      <c r="T82" s="181"/>
    </row>
  </sheetData>
  <sheetProtection/>
  <mergeCells count="28">
    <mergeCell ref="H11:J11"/>
    <mergeCell ref="H12:J12"/>
    <mergeCell ref="G13:J13"/>
    <mergeCell ref="C11:E11"/>
    <mergeCell ref="C12:E12"/>
    <mergeCell ref="M10:O10"/>
    <mergeCell ref="M11:O11"/>
    <mergeCell ref="M12:O12"/>
    <mergeCell ref="R10:T10"/>
    <mergeCell ref="R11:T11"/>
    <mergeCell ref="R12:T12"/>
    <mergeCell ref="C10:E10"/>
    <mergeCell ref="H10:J10"/>
    <mergeCell ref="A1:E1"/>
    <mergeCell ref="A2:E2"/>
    <mergeCell ref="A3:E3"/>
    <mergeCell ref="C7:E7"/>
    <mergeCell ref="C8:E8"/>
    <mergeCell ref="C9:E9"/>
    <mergeCell ref="M7:O7"/>
    <mergeCell ref="M8:O8"/>
    <mergeCell ref="M9:O9"/>
    <mergeCell ref="R8:T8"/>
    <mergeCell ref="R9:T9"/>
    <mergeCell ref="H7:J7"/>
    <mergeCell ref="H8:J8"/>
    <mergeCell ref="R7:T7"/>
    <mergeCell ref="H9:J9"/>
  </mergeCells>
  <hyperlinks>
    <hyperlink ref="C12" r:id="rId1" display="tom.caruso@atlantictactical.com"/>
    <hyperlink ref="M12" r:id="rId2" display="Gpetronis@policeammo.com"/>
    <hyperlink ref="R12" r:id="rId3" display="jay.weston@lawmensupply.com"/>
    <hyperlink ref="H12" r:id="rId4" display="LESALES@FIRINGLINEINC.COM"/>
  </hyperlinks>
  <printOptions/>
  <pageMargins left="0.7" right="0.7" top="0.75" bottom="0.75" header="0.3" footer="0.3"/>
  <pageSetup fitToHeight="0" horizontalDpi="600" verticalDpi="600" orientation="portrait" scale="65" r:id="rId5"/>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Gorman, Walt (OMB)</cp:lastModifiedBy>
  <cp:lastPrinted>2017-01-24T18:10:57Z</cp:lastPrinted>
  <dcterms:created xsi:type="dcterms:W3CDTF">2010-10-22T15:23:43Z</dcterms:created>
  <dcterms:modified xsi:type="dcterms:W3CDTF">2018-10-17T14:33:15Z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