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345" windowWidth="14895" windowHeight="9090" tabRatio="838" activeTab="0"/>
  </bookViews>
  <sheets>
    <sheet name="DOC Pricing" sheetId="1" r:id="rId1"/>
    <sheet name="DHSS Pricing" sheetId="2" r:id="rId2"/>
  </sheets>
  <definedNames>
    <definedName name="_xlnm.Print_Area" localSheetId="1">'DHSS Pricing'!$A$1:$J$126</definedName>
    <definedName name="_xlnm.Print_Area" localSheetId="0">'DOC Pricing'!$A$1:$J$26</definedName>
  </definedNames>
  <calcPr fullCalcOnLoad="1"/>
</workbook>
</file>

<file path=xl/sharedStrings.xml><?xml version="1.0" encoding="utf-8"?>
<sst xmlns="http://schemas.openxmlformats.org/spreadsheetml/2006/main" count="621" uniqueCount="276">
  <si>
    <t>SPECIFICATIONS</t>
  </si>
  <si>
    <t>CONTRACT QUANT.</t>
  </si>
  <si>
    <t>CASE/PACK SIZE</t>
  </si>
  <si>
    <t>UNIT PRICE</t>
  </si>
  <si>
    <t>BRAND/ PACKER NAME</t>
  </si>
  <si>
    <t>HAM</t>
  </si>
  <si>
    <t>UNIT OF MEASURE</t>
  </si>
  <si>
    <t>ONE-TIME DELIVERY PRICE</t>
  </si>
  <si>
    <t>ITEM#</t>
  </si>
  <si>
    <t>BEEF</t>
  </si>
  <si>
    <t>VEAL</t>
  </si>
  <si>
    <t>PORK</t>
  </si>
  <si>
    <t>BREAKFAST MEALS</t>
  </si>
  <si>
    <t>TURKEY</t>
  </si>
  <si>
    <t>SAUSAGE</t>
  </si>
  <si>
    <t>LUNCHMEAT</t>
  </si>
  <si>
    <t>CHICKEN</t>
  </si>
  <si>
    <t>BUTTER/MARGARINE</t>
  </si>
  <si>
    <t>EGG/EGG PRODUCTS</t>
  </si>
  <si>
    <t>CHEESE</t>
  </si>
  <si>
    <t>FISH - SEAFOOD</t>
  </si>
  <si>
    <t>DOC PRICING</t>
  </si>
  <si>
    <t>MANUFACTURER NAME</t>
  </si>
  <si>
    <t>MANUFACTURER PRODUCT CODE</t>
  </si>
  <si>
    <t>Hillandale Farms of Delaware</t>
  </si>
  <si>
    <t>Karetas Foods, Inc.</t>
  </si>
  <si>
    <t>DHSS SECTION</t>
  </si>
  <si>
    <t>10#</t>
  </si>
  <si>
    <t>LB</t>
  </si>
  <si>
    <t>2/6-8#</t>
  </si>
  <si>
    <t>LBS</t>
  </si>
  <si>
    <t>SILVER SPRING</t>
  </si>
  <si>
    <t>GREAT LAKES</t>
  </si>
  <si>
    <t>PERDUE</t>
  </si>
  <si>
    <t>PAPETTI</t>
  </si>
  <si>
    <t>Good Source</t>
  </si>
  <si>
    <t>lbs</t>
  </si>
  <si>
    <t>3492-4030</t>
  </si>
  <si>
    <t>3490-4030</t>
  </si>
  <si>
    <t>5/6.75-7</t>
  </si>
  <si>
    <t>N/A</t>
  </si>
  <si>
    <t>3370-4030</t>
  </si>
  <si>
    <t>5/6#</t>
  </si>
  <si>
    <t>4/10#</t>
  </si>
  <si>
    <t>Cargill/DPM</t>
  </si>
  <si>
    <t>lbs (catchweight)</t>
  </si>
  <si>
    <t>799040A</t>
  </si>
  <si>
    <t>4/5#</t>
  </si>
  <si>
    <t>Great Lakes</t>
  </si>
  <si>
    <t>lb.</t>
  </si>
  <si>
    <t>GL150</t>
  </si>
  <si>
    <t>30/1#</t>
  </si>
  <si>
    <t>MAIDRITE</t>
  </si>
  <si>
    <t>70804-32001</t>
  </si>
  <si>
    <t>20#</t>
  </si>
  <si>
    <t>PROVIEW</t>
  </si>
  <si>
    <t>BONGARD</t>
  </si>
  <si>
    <t>GOOD HARBOR</t>
  </si>
  <si>
    <t>M7372</t>
  </si>
  <si>
    <t>12#</t>
  </si>
  <si>
    <t>HONEYBROOK</t>
  </si>
  <si>
    <t>OASIS</t>
  </si>
  <si>
    <t>2/10#</t>
  </si>
  <si>
    <t>CAROLINA</t>
  </si>
  <si>
    <t>HOUSE OF RAFORD</t>
  </si>
  <si>
    <t>6/5#</t>
  </si>
  <si>
    <t>3pcs</t>
  </si>
  <si>
    <t>HEARTLAND</t>
  </si>
  <si>
    <t>2/8#</t>
  </si>
  <si>
    <t>BEEF INTERNATIONAL</t>
  </si>
  <si>
    <t>229422BIC</t>
  </si>
  <si>
    <t>FOOD SORCER</t>
  </si>
  <si>
    <t>8/3#</t>
  </si>
  <si>
    <t>KNAUSS</t>
  </si>
  <si>
    <t>6/6#</t>
  </si>
  <si>
    <t>KESSLER</t>
  </si>
  <si>
    <t>LEE/COOKS</t>
  </si>
  <si>
    <t>BUONO VITA</t>
  </si>
  <si>
    <t>ITALCOLONC</t>
  </si>
  <si>
    <t>BVBCB010</t>
  </si>
  <si>
    <t>119422BIC</t>
  </si>
  <si>
    <t>70804-7950</t>
  </si>
  <si>
    <t>MORNINGSTAR</t>
  </si>
  <si>
    <t>160/3</t>
  </si>
  <si>
    <t>ADVANCE</t>
  </si>
  <si>
    <t>219-530</t>
  </si>
  <si>
    <t>31#</t>
  </si>
  <si>
    <t>HATFIELD</t>
  </si>
  <si>
    <t>GRANT</t>
  </si>
  <si>
    <t>3/15#</t>
  </si>
  <si>
    <t>DAKOTA</t>
  </si>
  <si>
    <t>2/11#</t>
  </si>
  <si>
    <t>3/10#</t>
  </si>
  <si>
    <t>9#</t>
  </si>
  <si>
    <t>14#</t>
  </si>
  <si>
    <t>49#</t>
  </si>
  <si>
    <t>ARMOUR</t>
  </si>
  <si>
    <t>15#</t>
  </si>
  <si>
    <t>MICHIGAN TURKEY</t>
  </si>
  <si>
    <t>BERKS</t>
  </si>
  <si>
    <t>3/5#</t>
  </si>
  <si>
    <t>GEORGES</t>
  </si>
  <si>
    <t>6#</t>
  </si>
  <si>
    <t xml:space="preserve">105/3 </t>
  </si>
  <si>
    <t>GOLD KIST</t>
  </si>
  <si>
    <t>SWEET G</t>
  </si>
  <si>
    <t>TYSON</t>
  </si>
  <si>
    <t>PIERCE</t>
  </si>
  <si>
    <t>SHIPONS</t>
  </si>
  <si>
    <t>MB1004</t>
  </si>
  <si>
    <t>48/7</t>
  </si>
  <si>
    <t>90/2OZ</t>
  </si>
  <si>
    <t>MYERS</t>
  </si>
  <si>
    <t>82509X</t>
  </si>
  <si>
    <t>FGRE3OA</t>
  </si>
  <si>
    <t>FGUS3OA</t>
  </si>
  <si>
    <t>900/CS</t>
  </si>
  <si>
    <t>CF SAUER</t>
  </si>
  <si>
    <t>36/1#</t>
  </si>
  <si>
    <t>SOMMERMAID</t>
  </si>
  <si>
    <t>ECHO LAKE</t>
  </si>
  <si>
    <t>EL2001</t>
  </si>
  <si>
    <t>40# /30DZ</t>
  </si>
  <si>
    <t>EK MARTIN</t>
  </si>
  <si>
    <t>22#15/DZ</t>
  </si>
  <si>
    <t>3/12#</t>
  </si>
  <si>
    <t>LAUBSCHER</t>
  </si>
  <si>
    <t>NATIONAL</t>
  </si>
  <si>
    <t>NTPC61021</t>
  </si>
  <si>
    <t>FISHERY</t>
  </si>
  <si>
    <t>4008-P028</t>
  </si>
  <si>
    <t>ICELANDIC</t>
  </si>
  <si>
    <t>12/2.5</t>
  </si>
  <si>
    <t>REALDEAL</t>
  </si>
  <si>
    <t>Clark's Trading</t>
  </si>
  <si>
    <t>LEE</t>
  </si>
  <si>
    <t xml:space="preserve"> </t>
  </si>
  <si>
    <t>PRODUCT CODE</t>
  </si>
  <si>
    <r>
      <t xml:space="preserve">TOP (INSIDE ROUND) - </t>
    </r>
    <r>
      <rPr>
        <sz val="9"/>
        <rFont val="Arial"/>
        <family val="2"/>
      </rPr>
      <t>EQUAL TO USDA SELECT OR HIGHER. FROZEN ONLY. NO RUMP OR SHANK. IND. WRAPPED IN POLYETHELENE BAGS, SOCKINETTE, OR SEALED CARTONS. SURFACE FAT NOT TO EXCEED 1/2"</t>
    </r>
  </si>
  <si>
    <r>
      <t xml:space="preserve">CORNED BEEF ROUND - </t>
    </r>
    <r>
      <rPr>
        <sz val="9"/>
        <rFont val="Arial"/>
        <family val="2"/>
      </rPr>
      <t>EQUAL TO USDA SELECT OR HIGHER IMP#608. BONELESS. EXTERNAL FAT TRIMMED TO 1/2" MAXIMUM ON ANY SURFACE. BRISKET NOT IMMERSED IN BRINE AFTER CURING. IND. WRAPPED IN POLYETHELENE BAGS OR STOCKINETTE.</t>
    </r>
  </si>
  <si>
    <r>
      <t xml:space="preserve">BEEF CUBES (FOR STEWING) - </t>
    </r>
    <r>
      <rPr>
        <sz val="9"/>
        <rFont val="Arial"/>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</si>
  <si>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9"/>
        <rFont val="Arial"/>
        <family val="2"/>
      </rPr>
      <t>PACKERS TOP QUALITY. TRIMMED, SLICED THIN AND CURED INSIDE ROUND OF KNUCKLES. FRESH OR FROZEN (SPECIFY WHEN ORDERING) 3-5# BOX.</t>
    </r>
  </si>
  <si>
    <r>
      <t xml:space="preserve">STEAK BEEF CHIPPED 3 OZ. - </t>
    </r>
    <r>
      <rPr>
        <sz val="9"/>
        <rFont val="Arial"/>
        <family val="2"/>
      </rPr>
      <t xml:space="preserve">NO ADDED SOLUTIONS OR EXTENDERS. 95% LEAN. </t>
    </r>
  </si>
  <si>
    <r>
      <t xml:space="preserve">GROUND BEEF (MUST BE LABELED AS SUCH) - </t>
    </r>
    <r>
      <rPr>
        <sz val="9"/>
        <rFont val="Arial"/>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</si>
  <si>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9"/>
        <rFont val="Arial"/>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</si>
  <si>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9"/>
        <rFont val="Arial"/>
        <family val="2"/>
      </rPr>
      <t>PRE COOKED. 80/3 OZ/CS (15#) OR 53/3 OZ/CS (10#)</t>
    </r>
  </si>
  <si>
    <r>
      <t xml:space="preserve">BEEF RIB PATTY 3 OZ. - </t>
    </r>
    <r>
      <rPr>
        <sz val="9"/>
        <rFont val="Arial"/>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</si>
  <si>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9"/>
        <rFont val="Arial"/>
        <family val="2"/>
      </rPr>
      <t>USDA SELECT OR BETTER. 1/2" X 1/2" X 2". PLAIN WITH NO ADDED SPICES OR FLAVORINGS. FROZEN ONLY. 10# BOX.</t>
    </r>
  </si>
  <si>
    <r>
      <t xml:space="preserve">PEPPER STEAK 4 OZ. - </t>
    </r>
    <r>
      <rPr>
        <sz val="9"/>
        <rFont val="Arial"/>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</si>
  <si>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9"/>
        <rFont val="Arial"/>
        <family val="2"/>
      </rPr>
      <t>FROZEN ONLY. 10# CASE.</t>
    </r>
  </si>
  <si>
    <r>
      <t xml:space="preserve">ITALIAN MEATBALLS 1/2 OZ., 1 OZ., 2 OZ., OR 3 OZ. - </t>
    </r>
    <r>
      <rPr>
        <sz val="9"/>
        <rFont val="Arial"/>
        <family val="2"/>
      </rPr>
      <t>NOT TO EXCEED 35% FAT CONTENT. SEASONED ACCORDING TO FEDERAL REGULATIONS. 10# BOX. (SPECIFY SIZE WHEN ORDERING)</t>
    </r>
  </si>
  <si>
    <r>
      <t xml:space="preserve">ITALIAN MEATBALLS PRE-COOKED - 1/2 OZ., 1 OZ., 2 OZ., OR 3 OZ. - </t>
    </r>
    <r>
      <rPr>
        <sz val="9"/>
        <rFont val="Arial"/>
        <family val="2"/>
      </rPr>
      <t>FROZEN ONLY 2/5# CASE</t>
    </r>
  </si>
  <si>
    <r>
      <t xml:space="preserve">BEEF DELI STYLE TO ROUND - </t>
    </r>
    <r>
      <rPr>
        <sz val="9"/>
        <rFont val="Arial"/>
        <family val="2"/>
      </rPr>
      <t>IMP#623. COOKED. SHOULD NOT CONTAIN ADDED WATER, BINDERS, OR EXTENDERS. SEPERATED LAYERS IN A 5-10# BOX.</t>
    </r>
  </si>
  <si>
    <r>
      <t xml:space="preserve">BEEF FAJITA STRIPS - </t>
    </r>
    <r>
      <rPr>
        <sz val="9"/>
        <rFont val="Arial"/>
        <family val="2"/>
      </rPr>
      <t>PRE-COOKED MARINATED</t>
    </r>
  </si>
  <si>
    <r>
      <t xml:space="preserve">BEEF LIVER 4 OZ. - </t>
    </r>
    <r>
      <rPr>
        <sz val="9"/>
        <rFont val="Arial"/>
        <family val="2"/>
      </rPr>
      <t>IQF 40# CASE</t>
    </r>
  </si>
  <si>
    <r>
      <t xml:space="preserve">BEEF STEAK RIBEYE 6 OZ. - IQF. </t>
    </r>
    <r>
      <rPr>
        <sz val="9"/>
        <rFont val="Arial"/>
        <family val="2"/>
      </rPr>
      <t xml:space="preserve">EQUAL TO USDA SELECT OR HIGHER. NO SOLUTIONS OR MARINATING. 30/CASE </t>
    </r>
  </si>
  <si>
    <r>
      <t xml:space="preserve">BEEF BRISKET - </t>
    </r>
    <r>
      <rPr>
        <sz val="9"/>
        <rFont val="Arial"/>
        <family val="2"/>
      </rPr>
      <t>PULLED WITH SEASONING 2/5LB</t>
    </r>
  </si>
  <si>
    <r>
      <t xml:space="preserve"> GARDEN VEGETABLE PATTY 3.5 OZ. - </t>
    </r>
    <r>
      <rPr>
        <sz val="9"/>
        <rFont val="Arial"/>
        <family val="2"/>
      </rPr>
      <t xml:space="preserve"> FROZEN ONLY. 48 PER CASE.</t>
    </r>
  </si>
  <si>
    <r>
      <t xml:space="preserve">FRANK-ALL BEEF FOOTLONG - </t>
    </r>
    <r>
      <rPr>
        <sz val="9"/>
        <color indexed="8"/>
        <rFont val="Arial"/>
        <family val="2"/>
      </rPr>
      <t xml:space="preserve"> 5X1 ALL BEEF, EXTRA LEAN BEEF 5 TO A LB, 12 INCHES - HORMEL OR APPROVED EQUAL</t>
    </r>
  </si>
  <si>
    <r>
      <t xml:space="preserve">GROUND VEAL PATTY UNBREADED  3-4OZ. - </t>
    </r>
    <r>
      <rPr>
        <sz val="9"/>
        <rFont val="Arial"/>
        <family val="2"/>
      </rPr>
      <t>IMP#1396A. VEAL, BEEF FAT ADDED, NOT TO EXCEED 30% FAT. HYDROLYZED PLANT PROTEIN CAN BE ADDED FOR FLAVORING. FROZEN ONLY. SEPARATE LAYERS IN 5-10# BOX.</t>
    </r>
  </si>
  <si>
    <r>
      <t xml:space="preserve">GROUND VEAL PATTY BREADED 4OZ. - </t>
    </r>
    <r>
      <rPr>
        <sz val="9"/>
        <rFont val="Arial"/>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</si>
  <si>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9"/>
        <rFont val="Arial"/>
        <family val="2"/>
      </rPr>
      <t>FULLY COOKED, SEASONING ADDED. GROUND PORK SHAPED LIKE SPARE RIB RACK. 10# BOX.</t>
    </r>
  </si>
  <si>
    <r>
      <t>PORK CHOP BONELESS CENTER CUT 4 OZ. -</t>
    </r>
    <r>
      <rPr>
        <sz val="9"/>
        <rFont val="Arial"/>
        <family val="2"/>
      </rPr>
      <t>IMP#1412B. NO ADDED SOLUTIONS OR EXTENDER. 40 PER CASE.</t>
    </r>
  </si>
  <si>
    <r>
      <t xml:space="preserve">PORK TENDERLOIN BONELESS TIED - </t>
    </r>
    <r>
      <rPr>
        <sz val="9"/>
        <rFont val="Arial"/>
        <family val="2"/>
      </rPr>
      <t>IMP 1413A. NO ADDED SOLUTIONS OR EXTENDERS. 10# BOX.</t>
    </r>
  </si>
  <si>
    <r>
      <t xml:space="preserve">GROUND PORK FROZEN - </t>
    </r>
    <r>
      <rPr>
        <sz val="9"/>
        <rFont val="Arial"/>
        <family val="2"/>
      </rPr>
      <t>IMP#1496. FROM SKINNED AND DEFATTED BONELESS PORK, GROUND TWICE. NOT TO EXCEED 30% FAT CONTENT. NO ADDED WATER, BINDERS, OR EXTENDERS. FROZEN ONLY. 10# POLYETHELENE BAGS.</t>
    </r>
  </si>
  <si>
    <r>
      <t xml:space="preserve">PORK SAUSAGE LINK 8/LB. - </t>
    </r>
    <r>
      <rPr>
        <sz val="9"/>
        <rFont val="Arial"/>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</si>
  <si>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9"/>
        <rFont val="Arial"/>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</si>
  <si>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9"/>
        <rFont val="Arial"/>
        <family val="2"/>
      </rPr>
      <t>FROZEN ONLY. 10# BOX.</t>
    </r>
  </si>
  <si>
    <r>
      <t xml:space="preserve">PORK SAUSAGE 1# ROLL - </t>
    </r>
    <r>
      <rPr>
        <sz val="9"/>
        <rFont val="Arial"/>
        <family val="2"/>
      </rPr>
      <t>IMP#802. NO FILLERS OR EXTENDERS. FRESH OR FROZEN.</t>
    </r>
  </si>
  <si>
    <r>
      <t xml:space="preserve">PORK SAUSAGE BULK - </t>
    </r>
    <r>
      <rPr>
        <sz val="9"/>
        <rFont val="Arial"/>
        <family val="2"/>
      </rPr>
      <t>IMP#802 PREPARED WITH FRESH PORK AND MAY BE SEASONED WITH CONDIMENT SUBSTANCES, AS PERMITTED. CONTAINS NOT MORE THAN 50% FAT, WATER NOT TO EXCEED 3%, NO VARIETY MEAT.10# BAG</t>
    </r>
  </si>
  <si>
    <r>
      <t xml:space="preserve">PORK BBQ PULLED </t>
    </r>
    <r>
      <rPr>
        <sz val="9"/>
        <rFont val="Arial"/>
        <family val="2"/>
      </rPr>
      <t>- IN SAUCE, COOKED 2/5#</t>
    </r>
  </si>
  <si>
    <r>
      <t xml:space="preserve">PORK CUBES 2" X 2" - </t>
    </r>
    <r>
      <rPr>
        <sz val="9"/>
        <rFont val="Arial"/>
        <family val="2"/>
      </rPr>
      <t>IMP#824. 10# BOX.</t>
    </r>
  </si>
  <si>
    <r>
      <t xml:space="preserve">HAM FRESH BONELESS 15LB. AVG - </t>
    </r>
    <r>
      <rPr>
        <sz val="9"/>
        <rFont val="Arial"/>
        <family val="2"/>
      </rPr>
      <t>IMP#402C. SKINNED AND DEFATTED, COMPLETELY BONELESS, ROLLED AND TIED FIRMLY. NO BONES OR SKIN INCLUDED. FAT COVER NOT TO EXCEED 1/2". IND. WRAPPED IN POLYETHELENE BAGS, CRYOVAC, OR SEALED CARTONS.</t>
    </r>
  </si>
  <si>
    <r>
      <t xml:space="preserve">HAM COOKED DOMESTIC - </t>
    </r>
    <r>
      <rPr>
        <sz val="9"/>
        <rFont val="Arial"/>
        <family val="2"/>
      </rPr>
      <t>WATER ADDED, FRESH ONLY. COOKED, CURED AND BONELESS. DEFATTED WHOLE HAM, NO SPLITS. NOT TO EXCEED 5% GELATIN. ADDED INGREDIENTS NOT TO EXCEED 10% 10-12# NET WEIGHT EACH OR 6 PER CASE.</t>
    </r>
  </si>
  <si>
    <r>
      <t xml:space="preserve">HAM COOKED IMPORTED - </t>
    </r>
    <r>
      <rPr>
        <sz val="9"/>
        <rFont val="Arial"/>
        <family val="2"/>
      </rPr>
      <t>WATER ADDED, FRESH ONLY. COOKED, CURED AND BONELESS. DEFATTED WHOLE HAM, NOT SPLITS. NOT TO EXCEED 5% GELATIN. ADDED INGREDIENTS NOT TO EXCEED 10%. 10-12# NET WEIGHT EACH OR 6 EPR CASE.</t>
    </r>
  </si>
  <si>
    <r>
      <t xml:space="preserve">HOT HAM CAPPICOLLA - </t>
    </r>
    <r>
      <rPr>
        <sz val="9"/>
        <rFont val="Arial"/>
        <family val="2"/>
      </rPr>
      <t>NOT MORE THAN 10% WATER ADDED. 95% FAT FREE. 4-5# PIECES. CRYOVAC.</t>
    </r>
  </si>
  <si>
    <r>
      <t xml:space="preserve">HAM PEPPERED - </t>
    </r>
    <r>
      <rPr>
        <sz val="9"/>
        <rFont val="Arial"/>
        <family val="2"/>
      </rPr>
      <t>IMP#511 10-12#</t>
    </r>
  </si>
  <si>
    <r>
      <t xml:space="preserve">BONELESS SMOKED HAM BRT - </t>
    </r>
    <r>
      <rPr>
        <sz val="9"/>
        <rFont val="Arial"/>
        <family val="2"/>
      </rPr>
      <t>IMP 511 10-12#</t>
    </r>
  </si>
  <si>
    <r>
      <t xml:space="preserve">BREAKFAST HAM PTTY PRE-COOKED 1.5OZ. - </t>
    </r>
    <r>
      <rPr>
        <sz val="9"/>
        <rFont val="Arial"/>
        <family val="2"/>
      </rPr>
      <t>FROZEN 10# CASE</t>
    </r>
  </si>
  <si>
    <r>
      <t xml:space="preserve">SCRAPPLE PORK - </t>
    </r>
    <r>
      <rPr>
        <sz val="9"/>
        <rFont val="Arial"/>
        <family val="2"/>
      </rPr>
      <t>40% MINIMUM MEAT OR MEAT BY-PRODUCTS. FRESH ONLY. 4/2# PIECES PER BOX.</t>
    </r>
  </si>
  <si>
    <r>
      <t xml:space="preserve">SCRAPPLE BEEF - </t>
    </r>
    <r>
      <rPr>
        <sz val="9"/>
        <rFont val="Arial"/>
        <family val="2"/>
      </rPr>
      <t>40% MINIMUM MEAT OR MEAT BY-PRODUCTS. FROZEN ONLY. 1#PKG. #16# BOX.</t>
    </r>
  </si>
  <si>
    <r>
      <t>BACON #1 QUALITY -</t>
    </r>
    <r>
      <rPr>
        <sz val="9"/>
        <rFont val="Arial"/>
        <family val="2"/>
      </rPr>
      <t xml:space="preserve"> IMP#539. LAYOUT PACKAGE ONLY. 18-22 SLICES PER LB.</t>
    </r>
  </si>
  <si>
    <r>
      <t xml:space="preserve">TURKEY BACON - </t>
    </r>
    <r>
      <rPr>
        <sz val="9"/>
        <color indexed="8"/>
        <rFont val="Arial"/>
        <family val="2"/>
      </rPr>
      <t>95%  FAT FREE - 300 SLICES PER CASE NATURAL SMOKED FLAVOR - JENNIE-O OR APPROVED EQUAL</t>
    </r>
  </si>
  <si>
    <r>
      <t xml:space="preserve">TURKEY THIGH BONELESS - </t>
    </r>
    <r>
      <rPr>
        <sz val="9"/>
        <rFont val="Arial"/>
        <family val="2"/>
      </rPr>
      <t>NOT MECHANICALLY SPERATED TURKEY. NO ADDED SOLUTIONS OR INGREDIENTS. 10# BOX.</t>
    </r>
  </si>
  <si>
    <r>
      <t xml:space="preserve">TURKEY HAM - </t>
    </r>
    <r>
      <rPr>
        <sz val="9"/>
        <rFont val="Arial"/>
        <family val="2"/>
      </rPr>
      <t>USDA INSPECTED, FRESH TRIMMED TURKEY THIGH MEAT, SMOKED AND FULLY COOKED. NO BINDERS, FILLERS, OR EXTENDERS TO BE ADDED. 7-10# PIECE. 2-4 PIECE PER CARTON.</t>
    </r>
  </si>
  <si>
    <r>
      <t xml:space="preserve">TURKEY ROAST RAW - </t>
    </r>
    <r>
      <rPr>
        <sz val="9"/>
        <rFont val="Arial"/>
        <family val="2"/>
      </rPr>
      <t>RAW, BONELESS, LIGHT AND DARK MEAT. NO FILLERS, SALT OR SEASONING. FRESH OR FROZEN 6-8# PIECES.</t>
    </r>
  </si>
  <si>
    <r>
      <t xml:space="preserve">TURKEY PURE GROUND - </t>
    </r>
    <r>
      <rPr>
        <sz val="9"/>
        <rFont val="Arial"/>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</si>
  <si>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9"/>
        <rFont val="Arial"/>
        <family val="2"/>
      </rPr>
      <t>- GROUND 40/4OZ PER CASE</t>
    </r>
  </si>
  <si>
    <r>
      <t xml:space="preserve">TURKEY BREAST OVEN ROASTED - </t>
    </r>
    <r>
      <rPr>
        <sz val="9"/>
        <rFont val="Arial"/>
        <family val="2"/>
      </rPr>
      <t>BONELESS. FROZEN ONLY.</t>
    </r>
  </si>
  <si>
    <r>
      <t xml:space="preserve">GOURMET TURKEY BREAST - </t>
    </r>
    <r>
      <rPr>
        <sz val="9"/>
        <rFont val="Arial"/>
        <family val="2"/>
      </rPr>
      <t>BROWNED IN HOT VEGETABLE OIL, TRIMMED FAT SKIN AND GRISSLE. NO BINDERS OR EXTENDERS. NATURAL JUICES ONLY. 7-9#</t>
    </r>
  </si>
  <si>
    <r>
      <t xml:space="preserve">DICED TURKEY HAM - </t>
    </r>
    <r>
      <rPr>
        <sz val="9"/>
        <rFont val="Arial"/>
        <family val="2"/>
      </rPr>
      <t>NO MECHAICALLY SEPERATED TURKEY. 10# BOX.</t>
    </r>
  </si>
  <si>
    <r>
      <t xml:space="preserve">CORN DOG, TURKEY 4 OZ. </t>
    </r>
    <r>
      <rPr>
        <sz val="9"/>
        <rFont val="Arial"/>
        <family val="2"/>
      </rPr>
      <t>- 48/4OZ PER CASE</t>
    </r>
  </si>
  <si>
    <r>
      <t xml:space="preserve">HOT SAUSAGE ALL BEEF - </t>
    </r>
    <r>
      <rPr>
        <sz val="9"/>
        <rFont val="Arial"/>
        <family val="2"/>
      </rPr>
      <t>IMP#811. FROZEN</t>
    </r>
  </si>
  <si>
    <r>
      <t xml:space="preserve">ITALIAN SAUSAGE MILD - </t>
    </r>
    <r>
      <rPr>
        <sz val="9"/>
        <rFont val="Arial"/>
        <family val="2"/>
      </rPr>
      <t>LINK STYLE. PREPARED WITH FRESH PORK. FAT CONTENT NOT TO EXCEED 35%. NO BINDERS OR EXTENDERS. WATER CONTENT NOT TO EXCEED 3%. FRESH OR FROZEN ONLY (TO BE SPECIFIED WHEN ORDERING). 10# BOX.</t>
    </r>
  </si>
  <si>
    <r>
      <t xml:space="preserve">SAUSAGE LINK - </t>
    </r>
    <r>
      <rPr>
        <sz val="9"/>
        <rFont val="Arial"/>
        <family val="2"/>
      </rPr>
      <t>IMP#817. PREPARED WITH FRESH PORK. SKINLESS NO CASING. FAT CONTENT NOT TO EXCEED 35%. NO BINDERS OR EXTENDERS. WATER CONTENT NOT TO EXCEED 3%. 16 LINK PER LB. #10 BOX.</t>
    </r>
  </si>
  <si>
    <r>
      <t xml:space="preserve">SAUSAGE KIELBASA POLISH 4OZ. LINKS - </t>
    </r>
    <r>
      <rPr>
        <sz val="9"/>
        <rFont val="Arial"/>
        <family val="2"/>
      </rPr>
      <t xml:space="preserve"> FRESH OR FROZEN. 10# PKG.</t>
    </r>
  </si>
  <si>
    <r>
      <t xml:space="preserve">BOLOGNA ALL BEEF - </t>
    </r>
    <r>
      <rPr>
        <sz val="9"/>
        <rFont val="Arial"/>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</si>
  <si>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9"/>
        <rFont val="Arial"/>
        <family val="2"/>
      </rPr>
      <t>IMP#803. FRESH 3/6# ROLL PER CASE</t>
    </r>
  </si>
  <si>
    <r>
      <t xml:space="preserve">FRANKFURTERS ALL BEEF - </t>
    </r>
    <r>
      <rPr>
        <sz val="9"/>
        <rFont val="Arial"/>
        <family val="2"/>
      </rPr>
      <t>IMP#804. SKNILESS BEEF, WATER, CORN SYRUP SOLIDS, SALT, SEASONING, SPICES, SODIUM ERYTHROBATE AND SODIUM NITRATE. FRESH OR FROZEN. 8-10/LB. 6 OR 10# BOX</t>
    </r>
  </si>
  <si>
    <r>
      <t xml:space="preserve">GENOA SALAMI - </t>
    </r>
    <r>
      <rPr>
        <sz val="9"/>
        <rFont val="Arial"/>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</si>
  <si>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9"/>
        <rFont val="Arial"/>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</si>
  <si>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9"/>
        <rFont val="Arial"/>
        <family val="2"/>
      </rPr>
      <t>FULLY COOKED. PULLED NATURALLY PROPORATION. NO MECHANICALLY SEPERATED CHICKEN.</t>
    </r>
  </si>
  <si>
    <r>
      <t xml:space="preserve">HEALTHY CHOICE DELI MEAT - </t>
    </r>
    <r>
      <rPr>
        <sz val="9"/>
        <rFont val="Arial"/>
        <family val="2"/>
      </rPr>
      <t>BREAST. PREMIUM QUALITY. FULLY COOKED. FAT FREE.</t>
    </r>
  </si>
  <si>
    <r>
      <t xml:space="preserve">CHICKEN BREAST SPLIT 4OZ. - </t>
    </r>
    <r>
      <rPr>
        <sz val="9"/>
        <rFont val="Arial"/>
        <family val="2"/>
      </rPr>
      <t xml:space="preserve">USDA GRADE A. BONELESS, SKINLESS TRIMMED, SPLIT NOT QUARTERED. IQF. SPECIFY SIZE WHEN ORDERING. 15-20#/BAG - 2 BAGS PER CASE </t>
    </r>
  </si>
  <si>
    <r>
      <t xml:space="preserve">CHICKEN BREAST SPLIT 6 OZ. - </t>
    </r>
    <r>
      <rPr>
        <sz val="9"/>
        <rFont val="Arial"/>
        <family val="2"/>
      </rPr>
      <t>USDA GRADE A. BONELESS, SKINLESS, TRIMMED AND SPLIT. IQF. 15-20#/BAG - 2 BAGS PER CASE.</t>
    </r>
  </si>
  <si>
    <r>
      <t xml:space="preserve">CHICKEN PATTY BREADED 3 OZ. - </t>
    </r>
    <r>
      <rPr>
        <sz val="9"/>
        <rFont val="Arial"/>
        <family val="2"/>
      </rPr>
      <t>WHITE MEAT ONLY. FULLY COOKED. FROZEN</t>
    </r>
  </si>
  <si>
    <r>
      <t xml:space="preserve">CHICKEN BREAST NUGGETS - </t>
    </r>
    <r>
      <rPr>
        <sz val="9"/>
        <rFont val="Arial"/>
        <family val="2"/>
      </rPr>
      <t>BATTERED. FROZEN</t>
    </r>
  </si>
  <si>
    <r>
      <t xml:space="preserve">WHOLE CHICKEN LEGS NO BACK 6-7OZ. - </t>
    </r>
    <r>
      <rPr>
        <sz val="9"/>
        <rFont val="Arial"/>
        <family val="2"/>
      </rPr>
      <t>GRADE A. IQF.</t>
    </r>
  </si>
  <si>
    <r>
      <t xml:space="preserve">CHICKEN TENDERLOINS - </t>
    </r>
    <r>
      <rPr>
        <sz val="9"/>
        <rFont val="Arial"/>
        <family val="2"/>
      </rPr>
      <t>MUST BE BAKEABLE ONLY</t>
    </r>
  </si>
  <si>
    <r>
      <t xml:space="preserve">CHICKEN STRIPS FAJITA - </t>
    </r>
    <r>
      <rPr>
        <sz val="9"/>
        <rFont val="Arial"/>
        <family val="2"/>
      </rPr>
      <t>MARINATED. PRE-COOKED.</t>
    </r>
  </si>
  <si>
    <r>
      <t xml:space="preserve">CHICKEN PIECES BREADED - </t>
    </r>
    <r>
      <rPr>
        <sz val="9"/>
        <rFont val="Arial"/>
        <family val="2"/>
      </rPr>
      <t>FULLY COOKED CHICKEN FRYER PIECES. BAKEABLE ONLY. OVEN READY.</t>
    </r>
  </si>
  <si>
    <r>
      <t xml:space="preserve">CHICKEN DICED - </t>
    </r>
    <r>
      <rPr>
        <sz val="9"/>
        <rFont val="Arial"/>
        <family val="2"/>
      </rPr>
      <t>WHITE MEAT ONLY. COOKED AND UNMARINATED. NO BONES OR CARTILAGE. 1/2" PIECES. 10# BOX.</t>
    </r>
  </si>
  <si>
    <r>
      <t xml:space="preserve">CHICKEN STEAK 3 OZ. - </t>
    </r>
    <r>
      <rPr>
        <sz val="9"/>
        <rFont val="Arial"/>
        <family val="2"/>
      </rPr>
      <t>PHILLY STYLE MARINATED CHICKEN BREAST (MARINATING WILL CONTAIN SALT). BREAKAWAY STYLE THINLY SLICED FROM USDA MEAT. 64/PKG. 12# BOX.</t>
    </r>
  </si>
  <si>
    <r>
      <t xml:space="preserve">CHICKEN BREAST HALF - </t>
    </r>
    <r>
      <rPr>
        <sz val="9"/>
        <rFont val="Arial"/>
        <family val="2"/>
      </rPr>
      <t>GRADE A. FROZEN. 21# CASE</t>
    </r>
  </si>
  <si>
    <r>
      <t xml:space="preserve">CHICKEN BREAST MESQUITE - </t>
    </r>
    <r>
      <rPr>
        <sz val="9"/>
        <rFont val="Arial"/>
        <family val="2"/>
      </rPr>
      <t>GRILLED. FROZEN. 10# CASE</t>
    </r>
  </si>
  <si>
    <r>
      <t xml:space="preserve">SOUTHWESTERN CHICKEN STRIPS - </t>
    </r>
    <r>
      <rPr>
        <sz val="9"/>
        <rFont val="Arial"/>
        <family val="2"/>
      </rPr>
      <t>WHITE MEAT ONLY. SEASONED.</t>
    </r>
  </si>
  <si>
    <r>
      <t xml:space="preserve">CHICKEN CROQUETTE 1 1/2 -2OZ. - </t>
    </r>
    <r>
      <rPr>
        <sz val="9"/>
        <rFont val="Arial"/>
        <family val="2"/>
      </rPr>
      <t>BREADED CHICKEN PIECES. FROZEN</t>
    </r>
  </si>
  <si>
    <r>
      <t xml:space="preserve">OLEO - </t>
    </r>
    <r>
      <rPr>
        <sz val="9"/>
        <rFont val="Arial"/>
        <family val="2"/>
      </rPr>
      <t>US GRADE A. FORTIFIED, ALL VEGETABLE. LOW SALT. 12# PER CASE</t>
    </r>
  </si>
  <si>
    <r>
      <t xml:space="preserve">MARGARINE SALTED - </t>
    </r>
    <r>
      <rPr>
        <sz val="9"/>
        <rFont val="Arial"/>
        <family val="2"/>
      </rPr>
      <t>NO ANIMAL FAT. MUST CONTAIN 80% REFINED FOOD FAT, VEGETABLE OILS, SOYBEAN, COTTONSEED, CORN AND PEANUT. 17-18% SKIM MILK. 30/1#/CASE</t>
    </r>
  </si>
  <si>
    <r>
      <t xml:space="preserve">MARGARINE UNSALTED - </t>
    </r>
    <r>
      <rPr>
        <sz val="9"/>
        <rFont val="Arial"/>
        <family val="2"/>
      </rPr>
      <t>MUST CONTAIN 80% REFINED FOOD FAT, VEGETABLE OILS, SOYBEAN, COTTONSEED, CORN AND PEANUT. 17-18% SKIM MILK. 30/1#/CASE</t>
    </r>
  </si>
  <si>
    <r>
      <t xml:space="preserve">MARGARINE WHIPPED - </t>
    </r>
    <r>
      <rPr>
        <sz val="9"/>
        <rFont val="Arial"/>
        <family val="2"/>
      </rPr>
      <t>COUNTRY CROCK. 900 SERV/CASE. 5G EACH OR 10# CASE.</t>
    </r>
  </si>
  <si>
    <r>
      <t xml:space="preserve">BUTTER SALTED - </t>
    </r>
    <r>
      <rPr>
        <sz val="9"/>
        <rFont val="Arial"/>
        <family val="2"/>
      </rPr>
      <t>MUST CONTAIN LESS THAN 70% MILK FAT. 36/1# CASE</t>
    </r>
  </si>
  <si>
    <r>
      <t xml:space="preserve">EGGS LIQUID - </t>
    </r>
    <r>
      <rPr>
        <sz val="9"/>
        <rFont val="Arial"/>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</si>
  <si>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9"/>
        <rFont val="Arial"/>
        <family val="2"/>
      </rPr>
      <t>US GRADE A. 60% GRADE AA. NET WEIGHT: 40# PER 30 DOZ/CS OR #22 PER 15 DOZ/CS</t>
    </r>
  </si>
  <si>
    <r>
      <t xml:space="preserve">EGGS LARGE - </t>
    </r>
    <r>
      <rPr>
        <sz val="9"/>
        <rFont val="Arial"/>
        <family val="2"/>
      </rPr>
      <t>US GRADE A. 60% GRADE AA. NET WEIGHT: 40# PER 30 DOZ/CS OR #22 PER 15 DOZ/CS</t>
    </r>
  </si>
  <si>
    <r>
      <t xml:space="preserve">CHEESE AMERICAN YELLOW LOAF - </t>
    </r>
    <r>
      <rPr>
        <sz val="9"/>
        <rFont val="Arial"/>
        <family val="2"/>
      </rPr>
      <t>PROCESSED. FRESH 5# LOAF.</t>
    </r>
  </si>
  <si>
    <r>
      <t xml:space="preserve">CHEESE AMERICA WHITE SLICED - </t>
    </r>
    <r>
      <rPr>
        <sz val="9"/>
        <rFont val="Arial"/>
        <family val="2"/>
      </rPr>
      <t>160 COUNT</t>
    </r>
  </si>
  <si>
    <r>
      <t xml:space="preserve">CHEESE AMERICA YELLOW SLICED - </t>
    </r>
    <r>
      <rPr>
        <sz val="9"/>
        <rFont val="Arial"/>
        <family val="2"/>
      </rPr>
      <t>160 COUNT</t>
    </r>
  </si>
  <si>
    <r>
      <t xml:space="preserve">CHEESE PROVOLONE BULK - </t>
    </r>
    <r>
      <rPr>
        <sz val="9"/>
        <rFont val="Arial"/>
        <family val="2"/>
      </rPr>
      <t>RINDLESS. FRESH ONLY. 10-12#</t>
    </r>
  </si>
  <si>
    <r>
      <t xml:space="preserve">CHEESE SWISS SLICED - </t>
    </r>
    <r>
      <rPr>
        <sz val="9"/>
        <rFont val="Arial"/>
        <family val="2"/>
      </rPr>
      <t>9/1.5#</t>
    </r>
  </si>
  <si>
    <r>
      <t xml:space="preserve">CHEESE MOZZARELLA SHREDDED - </t>
    </r>
    <r>
      <rPr>
        <sz val="9"/>
        <rFont val="Arial"/>
        <family val="2"/>
      </rPr>
      <t>50% WHOLE ILK, 50% SKIM MILK. 10% PROVOLONE CHEESE, 5% ROMANO CHEESE, 5% PARMESAN CHEESE.</t>
    </r>
  </si>
  <si>
    <r>
      <t xml:space="preserve">CHEESE CHEDDAR BLOCK - </t>
    </r>
    <r>
      <rPr>
        <sz val="9"/>
        <rFont val="Arial"/>
        <family val="2"/>
      </rPr>
      <t>YELLOW 40# BLOCK</t>
    </r>
  </si>
  <si>
    <r>
      <t xml:space="preserve">CHEDDAR CHEESE SHREDDED - </t>
    </r>
    <r>
      <rPr>
        <sz val="9"/>
        <rFont val="Arial"/>
        <family val="2"/>
      </rPr>
      <t>YELLOW</t>
    </r>
  </si>
  <si>
    <r>
      <t xml:space="preserve">FISH STICKS BREADED  1OZ. - </t>
    </r>
    <r>
      <rPr>
        <sz val="9"/>
        <rFont val="Arial"/>
        <family val="2"/>
      </rPr>
      <t>USDA INSPECTED. GRADE A AND MUST BE LABELED SO OR CERTIFICATE. PRE-COOKED. MINCED NOT ACCEPTABLE. SPECIFY SPECIES AT TIME OF BIDDING (POLLOCK, COD, HADDOCK, WHITING). FROZEN ONLY. 6-10# BOX.</t>
    </r>
  </si>
  <si>
    <r>
      <t xml:space="preserve">FISH FILET FLOUNDER 4 OZ. - </t>
    </r>
    <r>
      <rPr>
        <sz val="9"/>
        <rFont val="Arial"/>
        <family val="2"/>
      </rPr>
      <t>USDA INSPECTED. GRADE A AND MUST BE LABELED SO OR CERTIFICATE. UNBREADED. NOT COOKED. NATURAL FILET, MINCED NOT ACCEPTABLE. WHITE SKIN ONLY. FROZEN ONLY. 24-40/CASE.</t>
    </r>
  </si>
  <si>
    <r>
      <t xml:space="preserve">FISH COD LEMON PEPPER 4.5OZ. - </t>
    </r>
    <r>
      <rPr>
        <sz val="9"/>
        <rFont val="Arial"/>
        <family val="2"/>
      </rPr>
      <t>FROZEN ONLY. 10#</t>
    </r>
  </si>
  <si>
    <r>
      <t xml:space="preserve">BATTER DIPPED FISH 2-4OZ. - </t>
    </r>
    <r>
      <rPr>
        <sz val="9"/>
        <rFont val="Arial"/>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</si>
  <si>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9"/>
        <rFont val="Arial"/>
        <family val="2"/>
      </rPr>
      <t>GRADE A PACKER. COD, WHITING SHAPED INTO NUGGETS. OVEN READY. FROZEN. CHILD NUTRITION LABEL. 10# BOX.</t>
    </r>
  </si>
  <si>
    <r>
      <t xml:space="preserve">FISH POLLOCK 4 OZ. - </t>
    </r>
    <r>
      <rPr>
        <sz val="9"/>
        <rFont val="Arial"/>
        <family val="2"/>
      </rPr>
      <t>FORMED, NON-BREADED. MINCED NOT ACCEPTABLE. FROZEN</t>
    </r>
  </si>
  <si>
    <r>
      <t xml:space="preserve">FISH POLLOCK OVEN CRUNCH 4 OZ. - </t>
    </r>
    <r>
      <rPr>
        <sz val="9"/>
        <rFont val="Arial"/>
        <family val="2"/>
      </rPr>
      <t>PRE-COOKED, SQUARE, BREADED. FROZEN. 10 #</t>
    </r>
  </si>
  <si>
    <r>
      <t xml:space="preserve">FISH TALAPIA FILET 3-5OZ. </t>
    </r>
    <r>
      <rPr>
        <sz val="9"/>
        <rFont val="Arial"/>
        <family val="2"/>
      </rPr>
      <t>- PRE-COOKED, NON-BREADED, IQF, 10#</t>
    </r>
  </si>
  <si>
    <r>
      <t xml:space="preserve">SHRIMP WHT P&amp;D RAW TAIL OFF - </t>
    </r>
    <r>
      <rPr>
        <sz val="9"/>
        <rFont val="Arial"/>
        <family val="2"/>
      </rPr>
      <t>FROZEN. 71-90 CT. 4/2.5#/CS</t>
    </r>
  </si>
  <si>
    <r>
      <t xml:space="preserve">SHRIMP PIECES FOR SALAD - </t>
    </r>
    <r>
      <rPr>
        <sz val="9"/>
        <rFont val="Arial"/>
        <family val="2"/>
      </rPr>
      <t>US OR FOREIGN. TITI MEAT. PEELED AND DEVEINED. FROZEN ONLY. 3-5# BLOCK</t>
    </r>
  </si>
  <si>
    <r>
      <t xml:space="preserve">SHRIMP </t>
    </r>
    <r>
      <rPr>
        <sz val="9"/>
        <rFont val="Arial"/>
        <family val="2"/>
      </rPr>
      <t>- BREADED, CHICKEN FRIED 7/1# CASE</t>
    </r>
  </si>
  <si>
    <r>
      <t xml:space="preserve">IMITATION CRAB MEAT - </t>
    </r>
    <r>
      <rPr>
        <sz val="9"/>
        <rFont val="Arial"/>
        <family val="2"/>
      </rPr>
      <t>USDA INSPECTED. SALAD STYLE OR FLAKED IMITATION. BLENDED POLLOCK WITH SNOW CRAB MEAT AND CRAB FLAVORING. MUST NOT CONTAIN MSG. READY CUT PIECES. FROZEN. 6/5# OR 21/2# BAG. 30# CASE.</t>
    </r>
  </si>
  <si>
    <r>
      <t xml:space="preserve">FRESH CLAM STRIPS - </t>
    </r>
    <r>
      <rPr>
        <sz val="9"/>
        <rFont val="Arial"/>
        <family val="2"/>
      </rPr>
      <t>NORTH ATLANTIC SURF CLAMS. SLICED, BREADED AND BLANCHED. FROZEN ONLY. 6# BULK PACK</t>
    </r>
  </si>
  <si>
    <r>
      <rPr>
        <b/>
        <sz val="9"/>
        <color indexed="8"/>
        <rFont val="Arial"/>
        <family val="2"/>
      </rPr>
      <t xml:space="preserve">FISH FILLET FLOUNDER - </t>
    </r>
    <r>
      <rPr>
        <sz val="9"/>
        <color indexed="8"/>
        <rFont val="Arial"/>
        <family val="2"/>
      </rPr>
      <t>6 OZ. USDA INSPECTED, GRADE A AND MUST BE LABELED SO OR CERTIFICATE. UNBREADED NOT COOKED. NATUREAL FILLET. MINCED NOT ACCEPTABLE. WHITE SKIN ONLY. FROZEN ONLY.</t>
    </r>
  </si>
  <si>
    <t>No Bid</t>
  </si>
  <si>
    <t>Karetas</t>
  </si>
  <si>
    <t>No Award</t>
  </si>
  <si>
    <t>AWARDED VENDOR</t>
  </si>
  <si>
    <t>Karetas Foods, Inc./Clark's Trading</t>
  </si>
  <si>
    <t>EST. QTY.</t>
  </si>
  <si>
    <r>
      <rPr>
        <b/>
        <sz val="9"/>
        <color indexed="8"/>
        <rFont val="Arial"/>
        <family val="2"/>
      </rPr>
      <t>Beef Cubes for Stewing</t>
    </r>
    <r>
      <rPr>
        <sz val="9"/>
        <color indexed="8"/>
        <rFont val="Arial"/>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</si>
  <si>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9"/>
        <color indexed="8"/>
        <rFont val="Arial"/>
        <family val="2"/>
      </rPr>
      <t>Reduced Sodium Meat Loaf</t>
    </r>
    <r>
      <rPr>
        <sz val="9"/>
        <color indexed="8"/>
        <rFont val="Arial"/>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</si>
  <si>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9"/>
        <color indexed="8"/>
        <rFont val="Arial"/>
        <family val="2"/>
      </rPr>
      <t xml:space="preserve">Beef Patties Ground 80/20 </t>
    </r>
    <r>
      <rPr>
        <sz val="9"/>
        <color indexed="8"/>
        <rFont val="Arial"/>
        <family val="2"/>
      </rPr>
      <t>-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r>
  </si>
  <si>
    <r>
      <rPr>
        <b/>
        <sz val="9"/>
        <color indexed="8"/>
        <rFont val="Arial"/>
        <family val="2"/>
      </rPr>
      <t>Beef, Rib</t>
    </r>
    <r>
      <rPr>
        <sz val="9"/>
        <color indexed="8"/>
        <rFont val="Arial"/>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</si>
  <si>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9"/>
        <color indexed="8"/>
        <rFont val="Arial"/>
        <family val="2"/>
      </rPr>
      <t>Sausage, Chicken Reduced Sodium</t>
    </r>
    <r>
      <rPr>
        <sz val="9"/>
        <color indexed="8"/>
        <rFont val="Arial"/>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</si>
  <si>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9"/>
        <color indexed="8"/>
        <rFont val="Arial"/>
        <family val="2"/>
      </rPr>
      <t>Beef, Steak Sandwich</t>
    </r>
    <r>
      <rPr>
        <sz val="9"/>
        <color indexed="8"/>
        <rFont val="Arial"/>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</si>
  <si>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9"/>
        <color indexed="8"/>
        <rFont val="Arial"/>
        <family val="2"/>
      </rPr>
      <t>Reduced Sodium Salisbury Steak</t>
    </r>
    <r>
      <rPr>
        <sz val="9"/>
        <color indexed="8"/>
        <rFont val="Arial"/>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</si>
  <si>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9"/>
        <color indexed="8"/>
        <rFont val="Arial"/>
        <family val="2"/>
      </rPr>
      <t>Boneless Ground Chicken</t>
    </r>
    <r>
      <rPr>
        <sz val="9"/>
        <color indexed="8"/>
        <rFont val="Arial"/>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</si>
  <si>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9"/>
        <color indexed="8"/>
        <rFont val="Arial"/>
        <family val="2"/>
      </rPr>
      <t>Bologna, Chicken</t>
    </r>
    <r>
      <rPr>
        <sz val="9"/>
        <color indexed="8"/>
        <rFont val="Arial"/>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</si>
  <si>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9"/>
        <color indexed="8"/>
        <rFont val="Arial"/>
        <family val="2"/>
      </rPr>
      <t>Cheese, American, Sliced</t>
    </r>
    <r>
      <rPr>
        <sz val="9"/>
        <color indexed="8"/>
        <rFont val="Arial"/>
        <family val="2"/>
      </rPr>
      <t xml:space="preserve"> - Pasteurized and processed, white or yellow; Pack: 160 staggered slices/5 lb loaf; Case 6/5lb or 4/5lb, wrapped in polyethylene, inside NSF approved cartons. Exterior labeling: in accordance with Technical Specifications #7, g.</t>
    </r>
  </si>
  <si>
    <r>
      <rPr>
        <b/>
        <sz val="9"/>
        <color indexed="8"/>
        <rFont val="Arial"/>
        <family val="2"/>
      </rPr>
      <t>Chicken Patty, Breaded</t>
    </r>
    <r>
      <rPr>
        <sz val="9"/>
        <color indexed="8"/>
        <rFont val="Arial"/>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</si>
  <si>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9"/>
        <color indexed="8"/>
        <rFont val="Arial"/>
        <family val="2"/>
      </rPr>
      <t xml:space="preserve">Turkey Burgers, Pre-Cooked </t>
    </r>
    <r>
      <rPr>
        <sz val="9"/>
        <color indexed="8"/>
        <rFont val="Arial"/>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</si>
  <si>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9"/>
        <color indexed="8"/>
        <rFont val="Arial"/>
        <family val="2"/>
      </rPr>
      <t>Fish, Breaded</t>
    </r>
    <r>
      <rPr>
        <sz val="9"/>
        <color indexed="8"/>
        <rFont val="Arial"/>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</si>
  <si>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9"/>
        <color indexed="8"/>
        <rFont val="Arial"/>
        <family val="2"/>
      </rPr>
      <t>Frankfurter, Chicken Low Sodium</t>
    </r>
    <r>
      <rPr>
        <sz val="9"/>
        <color indexed="8"/>
        <rFont val="Arial"/>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</si>
  <si>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9"/>
        <color indexed="8"/>
        <rFont val="Arial"/>
        <family val="2"/>
      </rPr>
      <t>Margarine, Readies</t>
    </r>
    <r>
      <rPr>
        <sz val="9"/>
        <color indexed="8"/>
        <rFont val="Arial"/>
        <family val="2"/>
      </rPr>
      <t xml:space="preserve"> - 100% vegetable oil. Pack: fresh, 90:1 lb, inside NSF approved cartons.  12 lb. case </t>
    </r>
    <r>
      <rPr>
        <u val="single"/>
        <sz val="9"/>
        <color indexed="8"/>
        <rFont val="Arial"/>
        <family val="2"/>
      </rPr>
      <t>only</t>
    </r>
    <r>
      <rPr>
        <sz val="9"/>
        <color indexed="8"/>
        <rFont val="Arial"/>
        <family val="2"/>
      </rPr>
      <t>. Exterior labeling: in accordance with Technical Specifications #7, g.</t>
    </r>
  </si>
  <si>
    <r>
      <rPr>
        <b/>
        <sz val="9"/>
        <color indexed="8"/>
        <rFont val="Arial"/>
        <family val="2"/>
      </rPr>
      <t>Margarine, Solids</t>
    </r>
    <r>
      <rPr>
        <sz val="9"/>
        <color indexed="8"/>
        <rFont val="Arial"/>
        <family val="2"/>
      </rPr>
      <t xml:space="preserve"> - 100 % vegetable oil. Pack: fresh, 30/1 lb to a case, individually wrapped, inside NSF approved cartons. Exterior labeling: in accordance with Technical Specifications #7, g.</t>
    </r>
  </si>
  <si>
    <r>
      <rPr>
        <b/>
        <sz val="9"/>
        <color indexed="8"/>
        <rFont val="Arial"/>
        <family val="2"/>
      </rPr>
      <t>Turkey, Ground, Coarse</t>
    </r>
    <r>
      <rPr>
        <sz val="9"/>
        <color indexed="8"/>
        <rFont val="Arial"/>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</si>
  <si>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9"/>
        <color indexed="8"/>
        <rFont val="Arial"/>
        <family val="2"/>
      </rPr>
      <t>Turkey Ham, Baked</t>
    </r>
    <r>
      <rPr>
        <sz val="9"/>
        <color indexed="8"/>
        <rFont val="Arial"/>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</si>
  <si>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9"/>
        <color indexed="8"/>
        <rFont val="Arial"/>
        <family val="2"/>
      </rPr>
      <t>Turkey, Oven Roasted, Ends and Pieces</t>
    </r>
    <r>
      <rPr>
        <sz val="9"/>
        <color indexed="8"/>
        <rFont val="Arial"/>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</si>
  <si>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9"/>
        <color indexed="8"/>
        <rFont val="Arial"/>
        <family val="2"/>
      </rPr>
      <t>Turkey Sausage Links</t>
    </r>
    <r>
      <rPr>
        <sz val="9"/>
        <color indexed="8"/>
        <rFont val="Arial"/>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</si>
  <si>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9"/>
        <color indexed="8"/>
        <rFont val="Arial"/>
        <family val="2"/>
      </rPr>
      <t xml:space="preserve">Frozen Liquid Eggs </t>
    </r>
    <r>
      <rPr>
        <sz val="9"/>
        <color indexed="8"/>
        <rFont val="Arial"/>
        <family val="2"/>
      </rPr>
      <t>- Eggs, Liquid, Pasteurized, Whole Grade. U.S.D.A. Inspected, homogenized, guaranteed salmonella free; not more than .05% Monosodium Phosphate added to preserve color. 6/5 lbs BAGS per case. Frozen; must identify content.</t>
    </r>
  </si>
  <si>
    <r>
      <rPr>
        <b/>
        <sz val="9"/>
        <color indexed="8"/>
        <rFont val="Arial"/>
        <family val="2"/>
      </rPr>
      <t>Roast Turkey</t>
    </r>
    <r>
      <rPr>
        <sz val="9"/>
        <color indexed="8"/>
        <rFont val="Arial"/>
        <family val="2"/>
      </rPr>
      <t xml:space="preserve"> - Frozen, ready to cook USDA inspected; Turkey Roast; Breast and thigh netted.  Salt Free; 8-12 pound average weight, packed inside NSF approved cartons.  Exterior labeling:  in accordance with Technical Specifications #7, g.</t>
    </r>
  </si>
  <si>
    <r>
      <rPr>
        <b/>
        <sz val="9"/>
        <color indexed="8"/>
        <rFont val="Arial"/>
        <family val="2"/>
      </rPr>
      <t>Chicken, Oven Roasted, Ends and Pieces</t>
    </r>
    <r>
      <rPr>
        <sz val="9"/>
        <color indexed="8"/>
        <rFont val="Arial"/>
        <family val="2"/>
      </rPr>
      <t xml:space="preserve"> - Chicken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</si>
</sst>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sz val="10"/>
      <name val="Arial"/>
      <family val="2"/>
    </font>
    <font>
      <u val="single"/>
      <sz val="11"/>
      <color indexed="12"/>
      <name val="Calibri"/>
      <family val="2"/>
    </font>
    <font>
      <b/>
      <sz val="11"/>
      <color indexed="8"/>
      <name val="Calibri"/>
      <family val="2"/>
    </font>
    <font>
      <sz val="10"/>
      <color indexed="8"/>
      <name val="Calibri"/>
      <family val="2"/>
    </font>
    <font>
      <b/>
      <sz val="11"/>
      <color indexed="8"/>
      <name val="Arial"/>
      <family val="2"/>
    </font>
    <font>
      <sz val="11"/>
      <color indexed="8"/>
      <name val="Arial"/>
      <family val="2"/>
    </font>
    <font>
      <b/>
      <sz val="11"/>
      <name val="Arial"/>
      <family val="2"/>
    </font>
    <font>
      <sz val="11"/>
      <color indexed="10"/>
      <name val="Arial"/>
      <family val="2"/>
    </font>
    <font>
      <sz val="11"/>
      <name val="Arial"/>
      <family val="2"/>
    </font>
    <font>
      <strike/>
      <sz val="11"/>
      <name val="Arial"/>
      <family val="2"/>
    </font>
    <font>
      <i/>
      <sz val="11"/>
      <color indexed="60"/>
      <name val="Arial"/>
      <family val="2"/>
    </font>
    <font>
      <i/>
      <strike/>
      <sz val="11"/>
      <name val="Arial"/>
      <family val="2"/>
    </font>
    <font>
      <i/>
      <sz val="11"/>
      <color indexed="10"/>
      <name val="Arial"/>
      <family val="2"/>
    </font>
    <font>
      <b/>
      <i/>
      <sz val="11"/>
      <name val="Arial"/>
      <family val="2"/>
    </font>
    <font>
      <b/>
      <sz val="9"/>
      <name val="Arial"/>
      <family val="2"/>
    </font>
    <font>
      <sz val="9"/>
      <name val="Arial"/>
      <family val="2"/>
    </font>
    <font>
      <b/>
      <sz val="9"/>
      <color indexed="8"/>
      <name val="Arial"/>
      <family val="2"/>
    </font>
    <font>
      <sz val="9"/>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Arial"/>
      <family val="2"/>
    </font>
    <font>
      <b/>
      <sz val="11"/>
      <color theme="1"/>
      <name val="Arial"/>
      <family val="2"/>
    </font>
    <font>
      <i/>
      <sz val="11"/>
      <color rgb="FFC00000"/>
      <name val="Arial"/>
      <family val="2"/>
    </font>
    <font>
      <i/>
      <sz val="11"/>
      <color rgb="FFFF0000"/>
      <name val="Arial"/>
      <family val="2"/>
    </font>
    <font>
      <sz val="11"/>
      <color rgb="FFFF0000"/>
      <name val="Arial"/>
      <family val="2"/>
    </font>
    <font>
      <b/>
      <sz val="9"/>
      <color theme="1"/>
      <name val="Arial"/>
      <family val="2"/>
    </font>
    <font>
      <sz val="9"/>
      <color theme="1"/>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thin"/>
    </border>
    <border>
      <left/>
      <right/>
      <top style="thin"/>
      <bottom style="thin"/>
    </border>
    <border>
      <left style="medium"/>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right/>
      <top style="thin"/>
      <bottom style="medium"/>
    </border>
    <border>
      <left/>
      <right style="medium"/>
      <top style="thin"/>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6">
    <xf numFmtId="0" fontId="0" fillId="0" borderId="0" xfId="0" applyFont="1" applyAlignment="1">
      <alignment/>
    </xf>
    <xf numFmtId="0" fontId="51" fillId="0" borderId="0" xfId="0" applyFont="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vertical="top" wrapText="1"/>
    </xf>
    <xf numFmtId="0" fontId="0" fillId="0" borderId="0" xfId="0" applyFont="1" applyAlignment="1">
      <alignment/>
    </xf>
    <xf numFmtId="0" fontId="53" fillId="0" borderId="0" xfId="0" applyFont="1" applyAlignment="1">
      <alignment horizontal="center"/>
    </xf>
    <xf numFmtId="0" fontId="51" fillId="0" borderId="0" xfId="0" applyFont="1" applyAlignment="1">
      <alignment vertical="top"/>
    </xf>
    <xf numFmtId="0" fontId="51" fillId="0" borderId="0" xfId="0" applyFont="1" applyAlignment="1">
      <alignment horizontal="right" vertical="top" wrapText="1"/>
    </xf>
    <xf numFmtId="0" fontId="51" fillId="0" borderId="0" xfId="0" applyFont="1" applyAlignment="1">
      <alignment horizontal="right" vertical="top"/>
    </xf>
    <xf numFmtId="0" fontId="0" fillId="0" borderId="0" xfId="0" applyFont="1" applyAlignment="1">
      <alignment horizontal="center"/>
    </xf>
    <xf numFmtId="0" fontId="53" fillId="0" borderId="0" xfId="0" applyFont="1" applyFill="1" applyAlignment="1">
      <alignment/>
    </xf>
    <xf numFmtId="3" fontId="7" fillId="0" borderId="10" xfId="0" applyNumberFormat="1" applyFont="1" applyBorder="1" applyAlignment="1">
      <alignment horizontal="center"/>
    </xf>
    <xf numFmtId="0" fontId="7" fillId="9" borderId="11" xfId="0" applyFont="1" applyFill="1" applyBorder="1" applyAlignment="1">
      <alignment horizontal="center"/>
    </xf>
    <xf numFmtId="0" fontId="7" fillId="9" borderId="11" xfId="0" applyFont="1" applyFill="1" applyBorder="1" applyAlignment="1">
      <alignment horizontal="center" wrapText="1"/>
    </xf>
    <xf numFmtId="16" fontId="7" fillId="9" borderId="11" xfId="0" applyNumberFormat="1" applyFont="1" applyFill="1" applyBorder="1" applyAlignment="1">
      <alignment horizontal="center"/>
    </xf>
    <xf numFmtId="0" fontId="7" fillId="9" borderId="12" xfId="0" applyFont="1" applyFill="1" applyBorder="1" applyAlignment="1">
      <alignment horizontal="center"/>
    </xf>
    <xf numFmtId="0" fontId="53" fillId="0" borderId="0" xfId="0" applyFont="1" applyFill="1" applyAlignment="1">
      <alignment vertical="top"/>
    </xf>
    <xf numFmtId="0" fontId="54" fillId="0" borderId="0" xfId="0" applyFont="1" applyAlignment="1">
      <alignment/>
    </xf>
    <xf numFmtId="0" fontId="55" fillId="0" borderId="0" xfId="0" applyFont="1" applyAlignment="1">
      <alignment/>
    </xf>
    <xf numFmtId="0" fontId="55" fillId="0" borderId="0" xfId="0" applyFont="1" applyAlignment="1">
      <alignment vertical="top"/>
    </xf>
    <xf numFmtId="0" fontId="54" fillId="0" borderId="0" xfId="0" applyFont="1" applyFill="1" applyAlignment="1">
      <alignment horizontal="center"/>
    </xf>
    <xf numFmtId="0" fontId="8" fillId="0" borderId="0" xfId="0" applyFont="1" applyFill="1" applyBorder="1" applyAlignment="1">
      <alignment vertical="top"/>
    </xf>
    <xf numFmtId="0" fontId="8" fillId="0" borderId="11" xfId="0" applyFont="1" applyBorder="1" applyAlignment="1">
      <alignment horizontal="center"/>
    </xf>
    <xf numFmtId="0" fontId="56" fillId="0" borderId="0" xfId="0" applyFont="1" applyFill="1" applyBorder="1" applyAlignment="1">
      <alignment horizontal="center"/>
    </xf>
    <xf numFmtId="0" fontId="8" fillId="0" borderId="11" xfId="0" applyFont="1" applyFill="1" applyBorder="1" applyAlignment="1">
      <alignment horizontal="center"/>
    </xf>
    <xf numFmtId="0" fontId="13" fillId="0" borderId="0" xfId="0" applyFont="1" applyFill="1" applyBorder="1" applyAlignment="1">
      <alignment horizontal="center"/>
    </xf>
    <xf numFmtId="0" fontId="57" fillId="0" borderId="0" xfId="0" applyFont="1" applyFill="1" applyBorder="1" applyAlignment="1">
      <alignment horizontal="center"/>
    </xf>
    <xf numFmtId="0" fontId="8" fillId="33" borderId="11" xfId="0" applyFont="1" applyFill="1" applyBorder="1" applyAlignment="1">
      <alignment horizontal="center"/>
    </xf>
    <xf numFmtId="0" fontId="10" fillId="0" borderId="0" xfId="0" applyFont="1" applyFill="1" applyBorder="1" applyAlignment="1">
      <alignment horizontal="center"/>
    </xf>
    <xf numFmtId="0" fontId="15" fillId="0" borderId="11" xfId="0" applyFont="1" applyBorder="1" applyAlignment="1">
      <alignment horizontal="center"/>
    </xf>
    <xf numFmtId="0" fontId="15" fillId="33" borderId="11" xfId="0" applyFont="1" applyFill="1" applyBorder="1" applyAlignment="1">
      <alignment horizontal="center"/>
    </xf>
    <xf numFmtId="0" fontId="58" fillId="0" borderId="0" xfId="0" applyFont="1" applyFill="1" applyBorder="1" applyAlignment="1">
      <alignment horizontal="center"/>
    </xf>
    <xf numFmtId="0" fontId="55" fillId="0" borderId="11" xfId="0" applyFont="1" applyBorder="1" applyAlignment="1">
      <alignment horizontal="center"/>
    </xf>
    <xf numFmtId="0" fontId="10" fillId="0" borderId="0" xfId="0" applyFont="1" applyFill="1" applyBorder="1" applyAlignment="1">
      <alignment/>
    </xf>
    <xf numFmtId="0" fontId="55" fillId="0" borderId="11" xfId="0" applyFont="1" applyFill="1" applyBorder="1" applyAlignment="1">
      <alignment horizontal="center"/>
    </xf>
    <xf numFmtId="0" fontId="8" fillId="0" borderId="0" xfId="0" applyFont="1" applyFill="1" applyBorder="1" applyAlignment="1">
      <alignment vertical="top" wrapText="1"/>
    </xf>
    <xf numFmtId="0" fontId="11" fillId="0" borderId="0" xfId="0" applyFont="1" applyFill="1" applyBorder="1" applyAlignment="1">
      <alignment horizontal="center"/>
    </xf>
    <xf numFmtId="0" fontId="13" fillId="0" borderId="0" xfId="0" applyFont="1" applyFill="1" applyBorder="1" applyAlignment="1">
      <alignment/>
    </xf>
    <xf numFmtId="0" fontId="55" fillId="0" borderId="13" xfId="0" applyFont="1" applyBorder="1" applyAlignment="1">
      <alignment horizontal="center"/>
    </xf>
    <xf numFmtId="0" fontId="54" fillId="0" borderId="0" xfId="0" applyFont="1" applyAlignment="1">
      <alignment vertical="top"/>
    </xf>
    <xf numFmtId="0" fontId="54" fillId="0" borderId="0" xfId="0" applyFont="1" applyFill="1" applyAlignment="1">
      <alignment/>
    </xf>
    <xf numFmtId="0" fontId="55" fillId="15" borderId="14" xfId="0" applyFont="1" applyFill="1" applyBorder="1" applyAlignment="1">
      <alignment horizontal="center" vertical="center"/>
    </xf>
    <xf numFmtId="0" fontId="55" fillId="15" borderId="15"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16" fillId="0" borderId="11" xfId="0" applyFont="1" applyBorder="1" applyAlignment="1">
      <alignment vertical="top" wrapText="1"/>
    </xf>
    <xf numFmtId="0" fontId="16" fillId="33" borderId="11" xfId="0" applyFont="1" applyFill="1" applyBorder="1" applyAlignment="1">
      <alignment vertical="top" wrapText="1"/>
    </xf>
    <xf numFmtId="0" fontId="16" fillId="0" borderId="11" xfId="0" applyFont="1" applyFill="1" applyBorder="1" applyAlignment="1">
      <alignment vertical="top" wrapText="1"/>
    </xf>
    <xf numFmtId="0" fontId="59" fillId="0" borderId="11" xfId="0" applyFont="1" applyBorder="1" applyAlignment="1">
      <alignment vertical="top" wrapText="1"/>
    </xf>
    <xf numFmtId="0" fontId="16" fillId="0" borderId="11" xfId="0" applyFont="1" applyFill="1" applyBorder="1" applyAlignment="1">
      <alignment wrapText="1"/>
    </xf>
    <xf numFmtId="0" fontId="59" fillId="0" borderId="11" xfId="0" applyFont="1" applyFill="1" applyBorder="1" applyAlignment="1">
      <alignment vertical="top" wrapText="1"/>
    </xf>
    <xf numFmtId="0" fontId="16" fillId="33" borderId="11" xfId="0" applyFont="1" applyFill="1" applyBorder="1" applyAlignment="1">
      <alignment wrapText="1"/>
    </xf>
    <xf numFmtId="0" fontId="16" fillId="0" borderId="11" xfId="0" applyFont="1" applyBorder="1" applyAlignment="1">
      <alignment wrapText="1"/>
    </xf>
    <xf numFmtId="0" fontId="19" fillId="0" borderId="13" xfId="0" applyFont="1" applyBorder="1" applyAlignment="1">
      <alignment vertical="top" wrapText="1"/>
    </xf>
    <xf numFmtId="0" fontId="55" fillId="0" borderId="17" xfId="0" applyFont="1" applyBorder="1" applyAlignment="1">
      <alignment horizontal="center" vertical="center"/>
    </xf>
    <xf numFmtId="0" fontId="8"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7" xfId="0" applyFont="1" applyFill="1" applyBorder="1" applyAlignment="1">
      <alignment horizontal="center" vertical="center"/>
    </xf>
    <xf numFmtId="0" fontId="55" fillId="33" borderId="17" xfId="0" applyFont="1" applyFill="1" applyBorder="1" applyAlignment="1">
      <alignment horizontal="center" vertical="center"/>
    </xf>
    <xf numFmtId="0" fontId="55" fillId="0" borderId="0" xfId="0" applyFont="1" applyAlignment="1">
      <alignment horizontal="center"/>
    </xf>
    <xf numFmtId="0" fontId="8" fillId="34" borderId="11" xfId="0" applyFont="1" applyFill="1" applyBorder="1" applyAlignment="1">
      <alignment horizontal="center"/>
    </xf>
    <xf numFmtId="0" fontId="55" fillId="34" borderId="19" xfId="0" applyFont="1" applyFill="1" applyBorder="1" applyAlignment="1">
      <alignment horizontal="center"/>
    </xf>
    <xf numFmtId="0" fontId="8" fillId="34" borderId="10" xfId="0" applyFont="1" applyFill="1" applyBorder="1" applyAlignment="1">
      <alignment horizontal="center"/>
    </xf>
    <xf numFmtId="0" fontId="55" fillId="34" borderId="11" xfId="0" applyFont="1" applyFill="1" applyBorder="1" applyAlignment="1">
      <alignment horizontal="center"/>
    </xf>
    <xf numFmtId="0" fontId="55" fillId="34" borderId="10" xfId="0" applyFont="1" applyFill="1" applyBorder="1" applyAlignment="1">
      <alignment horizontal="center"/>
    </xf>
    <xf numFmtId="0" fontId="54" fillId="0" borderId="11" xfId="0" applyFont="1" applyBorder="1" applyAlignment="1">
      <alignment horizontal="center"/>
    </xf>
    <xf numFmtId="0" fontId="54" fillId="0" borderId="11" xfId="0" applyFont="1" applyFill="1" applyBorder="1" applyAlignment="1">
      <alignment horizontal="center" wrapText="1"/>
    </xf>
    <xf numFmtId="0" fontId="54" fillId="0" borderId="11" xfId="0" applyFont="1" applyFill="1" applyBorder="1" applyAlignment="1">
      <alignment horizontal="center"/>
    </xf>
    <xf numFmtId="0" fontId="54" fillId="2" borderId="11" xfId="0" applyFont="1" applyFill="1" applyBorder="1" applyAlignment="1">
      <alignment horizontal="center" wrapText="1"/>
    </xf>
    <xf numFmtId="0" fontId="54" fillId="2" borderId="11" xfId="0" applyFont="1" applyFill="1" applyBorder="1" applyAlignment="1">
      <alignment/>
    </xf>
    <xf numFmtId="0" fontId="54" fillId="2" borderId="11" xfId="0" applyFont="1" applyFill="1" applyBorder="1" applyAlignment="1">
      <alignment wrapText="1"/>
    </xf>
    <xf numFmtId="0" fontId="54" fillId="35" borderId="11" xfId="0" applyFont="1" applyFill="1" applyBorder="1" applyAlignment="1">
      <alignment wrapText="1"/>
    </xf>
    <xf numFmtId="0" fontId="54" fillId="35" borderId="11" xfId="0" applyFont="1" applyFill="1" applyBorder="1" applyAlignment="1">
      <alignment/>
    </xf>
    <xf numFmtId="0" fontId="54" fillId="35" borderId="11" xfId="0" applyFont="1" applyFill="1" applyBorder="1" applyAlignment="1">
      <alignment horizontal="center" wrapText="1"/>
    </xf>
    <xf numFmtId="0" fontId="7" fillId="35" borderId="11" xfId="0" applyFont="1" applyFill="1" applyBorder="1" applyAlignment="1">
      <alignment/>
    </xf>
    <xf numFmtId="2" fontId="54" fillId="35" borderId="11" xfId="0" applyNumberFormat="1" applyFont="1" applyFill="1" applyBorder="1" applyAlignment="1">
      <alignment/>
    </xf>
    <xf numFmtId="16" fontId="54" fillId="35" borderId="11" xfId="0" applyNumberFormat="1" applyFont="1" applyFill="1" applyBorder="1" applyAlignment="1">
      <alignment/>
    </xf>
    <xf numFmtId="0" fontId="7" fillId="2" borderId="11" xfId="0" applyFont="1" applyFill="1" applyBorder="1" applyAlignment="1">
      <alignment/>
    </xf>
    <xf numFmtId="0" fontId="10" fillId="2" borderId="11" xfId="0" applyFont="1" applyFill="1" applyBorder="1" applyAlignment="1">
      <alignment/>
    </xf>
    <xf numFmtId="0" fontId="8" fillId="9" borderId="11" xfId="0" applyFont="1" applyFill="1" applyBorder="1" applyAlignment="1">
      <alignment horizontal="center"/>
    </xf>
    <xf numFmtId="0" fontId="8" fillId="3" borderId="11" xfId="0" applyFont="1" applyFill="1" applyBorder="1" applyAlignment="1">
      <alignment horizontal="center"/>
    </xf>
    <xf numFmtId="0" fontId="7" fillId="3" borderId="11" xfId="0" applyFont="1" applyFill="1" applyBorder="1" applyAlignment="1">
      <alignment horizontal="center"/>
    </xf>
    <xf numFmtId="0" fontId="7" fillId="3" borderId="11" xfId="0" applyFont="1" applyFill="1" applyBorder="1" applyAlignment="1">
      <alignment horizontal="center" wrapText="1"/>
    </xf>
    <xf numFmtId="0" fontId="7" fillId="3" borderId="12" xfId="0" applyFont="1" applyFill="1" applyBorder="1" applyAlignment="1">
      <alignment horizontal="center"/>
    </xf>
    <xf numFmtId="0" fontId="55" fillId="0" borderId="0" xfId="0" applyFont="1" applyAlignment="1">
      <alignment horizontal="right"/>
    </xf>
    <xf numFmtId="0" fontId="6" fillId="0" borderId="2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55" fillId="14" borderId="11" xfId="0" applyFont="1" applyFill="1" applyBorder="1" applyAlignment="1">
      <alignment horizontal="center" vertical="center" wrapText="1"/>
    </xf>
    <xf numFmtId="0" fontId="55" fillId="14" borderId="11" xfId="0" applyFont="1" applyFill="1" applyBorder="1" applyAlignment="1">
      <alignment horizontal="center" vertical="center"/>
    </xf>
    <xf numFmtId="0" fontId="60" fillId="0" borderId="11" xfId="0" applyFont="1" applyBorder="1" applyAlignment="1">
      <alignment vertical="top" wrapText="1"/>
    </xf>
    <xf numFmtId="0" fontId="61" fillId="0" borderId="0" xfId="0" applyFont="1" applyAlignment="1">
      <alignment vertical="top" wrapText="1"/>
    </xf>
    <xf numFmtId="0" fontId="61" fillId="0" borderId="11" xfId="0" applyFont="1" applyBorder="1" applyAlignment="1">
      <alignment vertical="top" wrapText="1"/>
    </xf>
    <xf numFmtId="0" fontId="19" fillId="0" borderId="11" xfId="0" applyFont="1" applyBorder="1" applyAlignment="1">
      <alignment vertical="top" wrapText="1"/>
    </xf>
    <xf numFmtId="0" fontId="60" fillId="0" borderId="11" xfId="0" applyFont="1" applyFill="1" applyBorder="1" applyAlignment="1">
      <alignment vertical="top" wrapText="1"/>
    </xf>
    <xf numFmtId="0" fontId="10" fillId="36" borderId="10" xfId="0" applyFont="1" applyFill="1" applyBorder="1" applyAlignment="1">
      <alignment horizontal="center"/>
    </xf>
    <xf numFmtId="0" fontId="54" fillId="36" borderId="21" xfId="0" applyFont="1" applyFill="1" applyBorder="1" applyAlignment="1">
      <alignment/>
    </xf>
    <xf numFmtId="0" fontId="54" fillId="36" borderId="20" xfId="0" applyFont="1" applyFill="1" applyBorder="1" applyAlignment="1">
      <alignment/>
    </xf>
    <xf numFmtId="0" fontId="55" fillId="0" borderId="0" xfId="0" applyFont="1" applyAlignment="1">
      <alignment horizontal="center"/>
    </xf>
    <xf numFmtId="0" fontId="8" fillId="22" borderId="22" xfId="0" applyFont="1" applyFill="1" applyBorder="1" applyAlignment="1">
      <alignment horizontal="left" vertical="top" wrapText="1"/>
    </xf>
    <xf numFmtId="0" fontId="8" fillId="22" borderId="21" xfId="0" applyFont="1" applyFill="1" applyBorder="1" applyAlignment="1">
      <alignment horizontal="left" vertical="top" wrapText="1"/>
    </xf>
    <xf numFmtId="0" fontId="8" fillId="22" borderId="23" xfId="0" applyFont="1" applyFill="1" applyBorder="1" applyAlignment="1">
      <alignment horizontal="left" vertical="top" wrapText="1"/>
    </xf>
    <xf numFmtId="0" fontId="8" fillId="22" borderId="22" xfId="0" applyFont="1" applyFill="1" applyBorder="1" applyAlignment="1">
      <alignment horizontal="center" vertical="top"/>
    </xf>
    <xf numFmtId="0" fontId="8" fillId="22" borderId="21" xfId="0" applyFont="1" applyFill="1" applyBorder="1" applyAlignment="1">
      <alignment horizontal="center" vertical="top"/>
    </xf>
    <xf numFmtId="0" fontId="8" fillId="22" borderId="23" xfId="0" applyFont="1" applyFill="1" applyBorder="1" applyAlignment="1">
      <alignment horizontal="center" vertical="top"/>
    </xf>
    <xf numFmtId="0" fontId="7" fillId="34" borderId="10" xfId="0" applyFont="1" applyFill="1" applyBorder="1" applyAlignment="1">
      <alignment horizontal="center"/>
    </xf>
    <xf numFmtId="0" fontId="7" fillId="34" borderId="21" xfId="0" applyFont="1" applyFill="1" applyBorder="1" applyAlignment="1">
      <alignment horizontal="center"/>
    </xf>
    <xf numFmtId="0" fontId="7" fillId="34" borderId="23" xfId="0" applyFont="1" applyFill="1" applyBorder="1" applyAlignment="1">
      <alignment horizontal="center"/>
    </xf>
    <xf numFmtId="0" fontId="8" fillId="22" borderId="22" xfId="0" applyFont="1" applyFill="1" applyBorder="1" applyAlignment="1">
      <alignment vertical="top" wrapText="1"/>
    </xf>
    <xf numFmtId="0" fontId="8" fillId="22" borderId="21" xfId="0" applyFont="1" applyFill="1" applyBorder="1" applyAlignment="1">
      <alignment vertical="top" wrapText="1"/>
    </xf>
    <xf numFmtId="0" fontId="8" fillId="22" borderId="23" xfId="0" applyFont="1" applyFill="1" applyBorder="1" applyAlignment="1">
      <alignment vertical="top" wrapText="1"/>
    </xf>
    <xf numFmtId="0" fontId="7" fillId="34" borderId="24" xfId="0" applyFont="1" applyFill="1" applyBorder="1" applyAlignment="1">
      <alignment horizontal="center"/>
    </xf>
    <xf numFmtId="0" fontId="7" fillId="34" borderId="25" xfId="0" applyFont="1" applyFill="1" applyBorder="1" applyAlignment="1">
      <alignment horizontal="center"/>
    </xf>
    <xf numFmtId="0" fontId="7" fillId="34" borderId="26" xfId="0" applyFont="1" applyFill="1" applyBorder="1" applyAlignment="1">
      <alignment horizontal="center"/>
    </xf>
    <xf numFmtId="0" fontId="7" fillId="34" borderId="27" xfId="0" applyFont="1" applyFill="1" applyBorder="1" applyAlignment="1">
      <alignment horizontal="center"/>
    </xf>
    <xf numFmtId="0" fontId="7" fillId="34" borderId="28" xfId="0" applyFont="1" applyFill="1" applyBorder="1" applyAlignment="1">
      <alignment horizontal="center"/>
    </xf>
    <xf numFmtId="0" fontId="7" fillId="34" borderId="29" xfId="0" applyFont="1" applyFill="1" applyBorder="1" applyAlignment="1">
      <alignment horizontal="center"/>
    </xf>
    <xf numFmtId="0" fontId="55" fillId="0" borderId="30" xfId="0" applyFont="1" applyBorder="1" applyAlignment="1">
      <alignment horizontal="center"/>
    </xf>
    <xf numFmtId="0" fontId="55" fillId="0" borderId="31" xfId="0" applyFont="1" applyBorder="1" applyAlignment="1">
      <alignment horizontal="center"/>
    </xf>
    <xf numFmtId="0" fontId="55" fillId="0" borderId="32" xfId="0" applyFont="1" applyBorder="1" applyAlignment="1">
      <alignment horizontal="center"/>
    </xf>
    <xf numFmtId="0" fontId="7" fillId="34" borderId="19" xfId="0" applyFont="1" applyFill="1" applyBorder="1" applyAlignment="1">
      <alignment horizontal="center"/>
    </xf>
    <xf numFmtId="0" fontId="7" fillId="34" borderId="33" xfId="0" applyFont="1" applyFill="1" applyBorder="1" applyAlignment="1">
      <alignment horizontal="center"/>
    </xf>
    <xf numFmtId="0" fontId="7" fillId="34" borderId="34" xfId="0" applyFont="1" applyFill="1"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19" xfId="57"/>
    <cellStyle name="Normal 19 2" xfId="58"/>
    <cellStyle name="Normal 2 2" xfId="59"/>
    <cellStyle name="Normal 3" xfId="60"/>
    <cellStyle name="Normal 3 2" xfId="61"/>
    <cellStyle name="Normal 3 3" xfId="62"/>
    <cellStyle name="Normal 3 3 2" xfId="63"/>
    <cellStyle name="Normal 4" xfId="64"/>
    <cellStyle name="Normal 5" xfId="65"/>
    <cellStyle name="Normal 5 2" xfId="66"/>
    <cellStyle name="Normal 6 2" xfId="67"/>
    <cellStyle name="Normal 7" xfId="68"/>
    <cellStyle name="Normal 8" xfId="69"/>
    <cellStyle name="Normal 9" xfId="70"/>
    <cellStyle name="Normal 9 2"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A1:J379"/>
  <sheetViews>
    <sheetView tabSelected="1" zoomScale="80" zoomScaleNormal="80" zoomScaleSheetLayoutView="90" zoomScalePageLayoutView="0" workbookViewId="0" topLeftCell="A13">
      <selection activeCell="A16" sqref="A16:IV17"/>
    </sheetView>
  </sheetViews>
  <sheetFormatPr defaultColWidth="9.140625" defaultRowHeight="15"/>
  <cols>
    <col min="1" max="1" width="6.57421875" style="9" customWidth="1"/>
    <col min="2" max="2" width="76.57421875" style="3" customWidth="1"/>
    <col min="3" max="3" width="8.7109375" style="10" customWidth="1"/>
    <col min="4" max="4" width="14.28125" style="10" bestFit="1" customWidth="1"/>
    <col min="5" max="10" width="18.00390625" style="5" customWidth="1"/>
    <col min="11" max="16384" width="9.140625" style="5" customWidth="1"/>
  </cols>
  <sheetData>
    <row r="1" spans="1:10" ht="15">
      <c r="A1" s="101" t="s">
        <v>21</v>
      </c>
      <c r="B1" s="101"/>
      <c r="C1" s="101"/>
      <c r="D1" s="101"/>
      <c r="E1" s="101"/>
      <c r="F1" s="101"/>
      <c r="G1" s="101"/>
      <c r="H1" s="101"/>
      <c r="I1" s="101"/>
      <c r="J1" s="101"/>
    </row>
    <row r="2" spans="1:10" ht="15">
      <c r="A2" s="86"/>
      <c r="B2" s="61"/>
      <c r="C2" s="61"/>
      <c r="D2" s="61"/>
      <c r="E2" s="19"/>
      <c r="F2" s="19"/>
      <c r="G2" s="19"/>
      <c r="H2" s="19"/>
      <c r="I2" s="19"/>
      <c r="J2" s="19"/>
    </row>
    <row r="3" spans="1:10" s="1" customFormat="1" ht="45">
      <c r="A3" s="91" t="s">
        <v>8</v>
      </c>
      <c r="B3" s="92" t="s">
        <v>0</v>
      </c>
      <c r="C3" s="91" t="s">
        <v>252</v>
      </c>
      <c r="D3" s="91" t="s">
        <v>250</v>
      </c>
      <c r="E3" s="91" t="s">
        <v>2</v>
      </c>
      <c r="F3" s="91" t="s">
        <v>22</v>
      </c>
      <c r="G3" s="91" t="s">
        <v>6</v>
      </c>
      <c r="H3" s="91" t="s">
        <v>23</v>
      </c>
      <c r="I3" s="91" t="s">
        <v>3</v>
      </c>
      <c r="J3" s="91" t="s">
        <v>7</v>
      </c>
    </row>
    <row r="4" spans="1:10" ht="51" customHeight="1">
      <c r="A4" s="88">
        <v>1</v>
      </c>
      <c r="B4" s="93" t="s">
        <v>253</v>
      </c>
      <c r="C4" s="67">
        <v>5500</v>
      </c>
      <c r="D4" s="70" t="s">
        <v>134</v>
      </c>
      <c r="E4" s="71" t="s">
        <v>27</v>
      </c>
      <c r="F4" s="71" t="s">
        <v>135</v>
      </c>
      <c r="G4" s="71" t="s">
        <v>28</v>
      </c>
      <c r="H4" s="71">
        <v>340102</v>
      </c>
      <c r="I4" s="71">
        <v>2.82</v>
      </c>
      <c r="J4" s="71">
        <v>15510</v>
      </c>
    </row>
    <row r="5" spans="1:10" ht="64.5" customHeight="1">
      <c r="A5" s="88">
        <v>2</v>
      </c>
      <c r="B5" s="93" t="s">
        <v>254</v>
      </c>
      <c r="C5" s="67">
        <v>10000</v>
      </c>
      <c r="D5" s="73" t="s">
        <v>35</v>
      </c>
      <c r="E5" s="74">
        <v>30</v>
      </c>
      <c r="F5" s="74" t="s">
        <v>35</v>
      </c>
      <c r="G5" s="74" t="s">
        <v>36</v>
      </c>
      <c r="H5" s="74" t="s">
        <v>37</v>
      </c>
      <c r="I5" s="74">
        <v>1.36</v>
      </c>
      <c r="J5" s="74">
        <v>1.33</v>
      </c>
    </row>
    <row r="6" spans="1:10" ht="64.5" customHeight="1">
      <c r="A6" s="88">
        <v>3</v>
      </c>
      <c r="B6" s="93" t="s">
        <v>255</v>
      </c>
      <c r="C6" s="67">
        <v>20000</v>
      </c>
      <c r="D6" s="70" t="s">
        <v>25</v>
      </c>
      <c r="E6" s="79" t="s">
        <v>27</v>
      </c>
      <c r="F6" s="79" t="s">
        <v>31</v>
      </c>
      <c r="G6" s="79" t="s">
        <v>30</v>
      </c>
      <c r="H6" s="79">
        <v>23040</v>
      </c>
      <c r="I6" s="79">
        <v>2.27</v>
      </c>
      <c r="J6" s="79">
        <v>2.26</v>
      </c>
    </row>
    <row r="7" spans="1:10" ht="64.5" customHeight="1">
      <c r="A7" s="88">
        <v>4</v>
      </c>
      <c r="B7" s="93" t="s">
        <v>256</v>
      </c>
      <c r="C7" s="67">
        <v>5500</v>
      </c>
      <c r="D7" s="75" t="s">
        <v>134</v>
      </c>
      <c r="E7" s="74" t="s">
        <v>27</v>
      </c>
      <c r="F7" s="74" t="s">
        <v>135</v>
      </c>
      <c r="G7" s="74" t="s">
        <v>28</v>
      </c>
      <c r="H7" s="74">
        <v>401</v>
      </c>
      <c r="I7" s="74">
        <v>2.5</v>
      </c>
      <c r="J7" s="74">
        <v>13750</v>
      </c>
    </row>
    <row r="8" spans="1:10" ht="64.5" customHeight="1">
      <c r="A8" s="88">
        <v>5</v>
      </c>
      <c r="B8" s="94" t="s">
        <v>257</v>
      </c>
      <c r="C8" s="67">
        <v>5000</v>
      </c>
      <c r="D8" s="72" t="s">
        <v>35</v>
      </c>
      <c r="E8" s="71">
        <v>30</v>
      </c>
      <c r="F8" s="71" t="s">
        <v>35</v>
      </c>
      <c r="G8" s="71" t="s">
        <v>36</v>
      </c>
      <c r="H8" s="71">
        <v>2567</v>
      </c>
      <c r="I8" s="71">
        <v>1.4</v>
      </c>
      <c r="J8" s="71">
        <v>1.35</v>
      </c>
    </row>
    <row r="9" spans="1:10" ht="135.75" customHeight="1">
      <c r="A9" s="88">
        <v>6</v>
      </c>
      <c r="B9" s="93" t="s">
        <v>258</v>
      </c>
      <c r="C9" s="67">
        <v>5500</v>
      </c>
      <c r="D9" s="75" t="s">
        <v>134</v>
      </c>
      <c r="E9" s="74" t="s">
        <v>27</v>
      </c>
      <c r="F9" s="74" t="s">
        <v>135</v>
      </c>
      <c r="G9" s="74" t="s">
        <v>28</v>
      </c>
      <c r="H9" s="74">
        <v>410</v>
      </c>
      <c r="I9" s="74">
        <v>2.2</v>
      </c>
      <c r="J9" s="74">
        <v>12100</v>
      </c>
    </row>
    <row r="10" spans="1:10" ht="64.5" customHeight="1">
      <c r="A10" s="88">
        <v>7</v>
      </c>
      <c r="B10" s="93" t="s">
        <v>259</v>
      </c>
      <c r="C10" s="67">
        <v>8000</v>
      </c>
      <c r="D10" s="72" t="s">
        <v>35</v>
      </c>
      <c r="E10" s="71">
        <v>30</v>
      </c>
      <c r="F10" s="71" t="s">
        <v>35</v>
      </c>
      <c r="G10" s="71" t="s">
        <v>36</v>
      </c>
      <c r="H10" s="71" t="s">
        <v>38</v>
      </c>
      <c r="I10" s="71">
        <v>1.49</v>
      </c>
      <c r="J10" s="71">
        <v>1.46</v>
      </c>
    </row>
    <row r="11" spans="1:10" ht="64.5" customHeight="1">
      <c r="A11" s="88">
        <v>8</v>
      </c>
      <c r="B11" s="93" t="s">
        <v>260</v>
      </c>
      <c r="C11" s="67">
        <v>0</v>
      </c>
      <c r="D11" s="75" t="s">
        <v>25</v>
      </c>
      <c r="E11" s="76" t="s">
        <v>54</v>
      </c>
      <c r="F11" s="76" t="s">
        <v>55</v>
      </c>
      <c r="G11" s="76" t="s">
        <v>30</v>
      </c>
      <c r="H11" s="76">
        <v>20010</v>
      </c>
      <c r="I11" s="76">
        <v>0.72</v>
      </c>
      <c r="J11" s="76">
        <v>0.69</v>
      </c>
    </row>
    <row r="12" spans="1:10" ht="64.5" customHeight="1">
      <c r="A12" s="88">
        <v>9</v>
      </c>
      <c r="B12" s="93" t="s">
        <v>261</v>
      </c>
      <c r="C12" s="67">
        <v>7500</v>
      </c>
      <c r="D12" s="72" t="s">
        <v>35</v>
      </c>
      <c r="E12" s="71" t="s">
        <v>39</v>
      </c>
      <c r="F12" s="71" t="s">
        <v>35</v>
      </c>
      <c r="G12" s="71" t="s">
        <v>36</v>
      </c>
      <c r="H12" s="71">
        <v>1839</v>
      </c>
      <c r="I12" s="71">
        <v>1.09</v>
      </c>
      <c r="J12" s="71" t="s">
        <v>40</v>
      </c>
    </row>
    <row r="13" spans="1:10" ht="43.5">
      <c r="A13" s="88">
        <v>10</v>
      </c>
      <c r="B13" s="93" t="s">
        <v>262</v>
      </c>
      <c r="C13" s="67">
        <v>5000</v>
      </c>
      <c r="D13" s="75" t="s">
        <v>24</v>
      </c>
      <c r="E13" s="74" t="s">
        <v>47</v>
      </c>
      <c r="F13" s="74" t="s">
        <v>48</v>
      </c>
      <c r="G13" s="74" t="s">
        <v>49</v>
      </c>
      <c r="H13" s="74" t="s">
        <v>50</v>
      </c>
      <c r="I13" s="74">
        <v>2.09</v>
      </c>
      <c r="J13" s="77">
        <v>10450</v>
      </c>
    </row>
    <row r="14" spans="1:10" ht="126.75" customHeight="1">
      <c r="A14" s="88">
        <v>11</v>
      </c>
      <c r="B14" s="95" t="s">
        <v>263</v>
      </c>
      <c r="C14" s="67">
        <v>30000</v>
      </c>
      <c r="D14" s="72" t="s">
        <v>35</v>
      </c>
      <c r="E14" s="71">
        <v>30</v>
      </c>
      <c r="F14" s="71" t="s">
        <v>35</v>
      </c>
      <c r="G14" s="71" t="s">
        <v>36</v>
      </c>
      <c r="H14" s="71" t="s">
        <v>41</v>
      </c>
      <c r="I14" s="71">
        <v>1.39</v>
      </c>
      <c r="J14" s="71">
        <v>1.36</v>
      </c>
    </row>
    <row r="15" spans="1:10" ht="65.25" customHeight="1">
      <c r="A15" s="88">
        <v>12</v>
      </c>
      <c r="B15" s="93" t="s">
        <v>264</v>
      </c>
      <c r="C15" s="67">
        <v>15000</v>
      </c>
      <c r="D15" s="75" t="s">
        <v>25</v>
      </c>
      <c r="E15" s="76" t="s">
        <v>27</v>
      </c>
      <c r="F15" s="76" t="s">
        <v>33</v>
      </c>
      <c r="G15" s="76" t="s">
        <v>30</v>
      </c>
      <c r="H15" s="76">
        <v>80196</v>
      </c>
      <c r="I15" s="76">
        <v>1.34</v>
      </c>
      <c r="J15" s="76">
        <v>1.28</v>
      </c>
    </row>
    <row r="16" spans="1:10" ht="52.5" customHeight="1">
      <c r="A16" s="88">
        <v>13</v>
      </c>
      <c r="B16" s="96" t="s">
        <v>265</v>
      </c>
      <c r="C16" s="67">
        <v>25000</v>
      </c>
      <c r="D16" s="70" t="s">
        <v>25</v>
      </c>
      <c r="E16" s="79" t="s">
        <v>27</v>
      </c>
      <c r="F16" s="79" t="s">
        <v>57</v>
      </c>
      <c r="G16" s="79" t="s">
        <v>30</v>
      </c>
      <c r="H16" s="79" t="s">
        <v>58</v>
      </c>
      <c r="I16" s="79">
        <v>1.7</v>
      </c>
      <c r="J16" s="79">
        <v>1.69</v>
      </c>
    </row>
    <row r="17" spans="1:10" ht="52.5" customHeight="1">
      <c r="A17" s="88">
        <v>14</v>
      </c>
      <c r="B17" s="93" t="s">
        <v>266</v>
      </c>
      <c r="C17" s="67">
        <v>15000</v>
      </c>
      <c r="D17" s="73" t="s">
        <v>35</v>
      </c>
      <c r="E17" s="78" t="s">
        <v>42</v>
      </c>
      <c r="F17" s="74" t="s">
        <v>35</v>
      </c>
      <c r="G17" s="74" t="s">
        <v>36</v>
      </c>
      <c r="H17" s="74">
        <v>1210</v>
      </c>
      <c r="I17" s="74">
        <v>1.09</v>
      </c>
      <c r="J17" s="74" t="s">
        <v>40</v>
      </c>
    </row>
    <row r="18" spans="1:10" ht="26.25" customHeight="1">
      <c r="A18" s="89">
        <v>15</v>
      </c>
      <c r="B18" s="97" t="s">
        <v>267</v>
      </c>
      <c r="C18" s="68">
        <v>800</v>
      </c>
      <c r="D18" s="70" t="s">
        <v>25</v>
      </c>
      <c r="E18" s="79" t="s">
        <v>59</v>
      </c>
      <c r="F18" s="79" t="s">
        <v>60</v>
      </c>
      <c r="G18" s="79" t="s">
        <v>30</v>
      </c>
      <c r="H18" s="79">
        <v>232055</v>
      </c>
      <c r="I18" s="79">
        <v>1.12</v>
      </c>
      <c r="J18" s="79">
        <v>1.1</v>
      </c>
    </row>
    <row r="19" spans="1:10" ht="42" customHeight="1">
      <c r="A19" s="89">
        <v>16</v>
      </c>
      <c r="B19" s="97" t="s">
        <v>268</v>
      </c>
      <c r="C19" s="69">
        <v>150</v>
      </c>
      <c r="D19" s="75" t="s">
        <v>25</v>
      </c>
      <c r="E19" s="76" t="s">
        <v>51</v>
      </c>
      <c r="F19" s="76" t="s">
        <v>61</v>
      </c>
      <c r="G19" s="76" t="s">
        <v>30</v>
      </c>
      <c r="H19" s="76" t="s">
        <v>61</v>
      </c>
      <c r="I19" s="76">
        <v>0.65</v>
      </c>
      <c r="J19" s="76">
        <v>0.65</v>
      </c>
    </row>
    <row r="20" spans="1:10" ht="76.5" customHeight="1">
      <c r="A20" s="88">
        <v>17</v>
      </c>
      <c r="B20" s="93" t="s">
        <v>269</v>
      </c>
      <c r="C20" s="67">
        <v>27000</v>
      </c>
      <c r="D20" s="70" t="s">
        <v>25</v>
      </c>
      <c r="E20" s="79" t="s">
        <v>62</v>
      </c>
      <c r="F20" s="79" t="s">
        <v>33</v>
      </c>
      <c r="G20" s="79" t="s">
        <v>30</v>
      </c>
      <c r="H20" s="79">
        <v>65009</v>
      </c>
      <c r="I20" s="79">
        <v>0.64</v>
      </c>
      <c r="J20" s="79">
        <v>0.62</v>
      </c>
    </row>
    <row r="21" spans="1:10" ht="76.5" customHeight="1">
      <c r="A21" s="88">
        <v>18</v>
      </c>
      <c r="B21" s="93" t="s">
        <v>270</v>
      </c>
      <c r="C21" s="67">
        <v>20000</v>
      </c>
      <c r="D21" s="75" t="s">
        <v>251</v>
      </c>
      <c r="E21" s="76" t="s">
        <v>29</v>
      </c>
      <c r="F21" s="76" t="s">
        <v>63</v>
      </c>
      <c r="G21" s="76" t="s">
        <v>30</v>
      </c>
      <c r="H21" s="76">
        <v>82530</v>
      </c>
      <c r="I21" s="76">
        <v>1.92</v>
      </c>
      <c r="J21" s="76">
        <v>1.91</v>
      </c>
    </row>
    <row r="22" spans="1:10" ht="54" customHeight="1">
      <c r="A22" s="88">
        <v>19</v>
      </c>
      <c r="B22" s="93" t="s">
        <v>271</v>
      </c>
      <c r="C22" s="67">
        <v>25000</v>
      </c>
      <c r="D22" s="98" t="s">
        <v>249</v>
      </c>
      <c r="E22" s="99"/>
      <c r="F22" s="99"/>
      <c r="G22" s="99"/>
      <c r="H22" s="99"/>
      <c r="I22" s="99"/>
      <c r="J22" s="100"/>
    </row>
    <row r="23" spans="1:10" ht="78" customHeight="1">
      <c r="A23" s="88">
        <v>20</v>
      </c>
      <c r="B23" s="93" t="s">
        <v>272</v>
      </c>
      <c r="C23" s="67">
        <v>14000</v>
      </c>
      <c r="D23" s="75" t="s">
        <v>25</v>
      </c>
      <c r="E23" s="76" t="s">
        <v>27</v>
      </c>
      <c r="F23" s="76" t="s">
        <v>64</v>
      </c>
      <c r="G23" s="76" t="s">
        <v>30</v>
      </c>
      <c r="H23" s="76">
        <v>29190</v>
      </c>
      <c r="I23" s="76">
        <v>1.73</v>
      </c>
      <c r="J23" s="76">
        <v>1.71</v>
      </c>
    </row>
    <row r="24" spans="1:10" ht="37.5" customHeight="1">
      <c r="A24" s="88">
        <v>21</v>
      </c>
      <c r="B24" s="93" t="s">
        <v>273</v>
      </c>
      <c r="C24" s="67">
        <v>6000</v>
      </c>
      <c r="D24" s="70" t="s">
        <v>25</v>
      </c>
      <c r="E24" s="79" t="s">
        <v>65</v>
      </c>
      <c r="F24" s="79" t="s">
        <v>34</v>
      </c>
      <c r="G24" s="79" t="s">
        <v>30</v>
      </c>
      <c r="H24" s="79">
        <v>65001</v>
      </c>
      <c r="I24" s="79">
        <v>0.94</v>
      </c>
      <c r="J24" s="79">
        <v>0.93</v>
      </c>
    </row>
    <row r="25" spans="1:10" ht="40.5" customHeight="1">
      <c r="A25" s="90">
        <v>22</v>
      </c>
      <c r="B25" s="96" t="s">
        <v>274</v>
      </c>
      <c r="C25" s="67">
        <v>0</v>
      </c>
      <c r="D25" s="98" t="s">
        <v>249</v>
      </c>
      <c r="E25" s="99"/>
      <c r="F25" s="99"/>
      <c r="G25" s="99"/>
      <c r="H25" s="99"/>
      <c r="I25" s="99"/>
      <c r="J25" s="100"/>
    </row>
    <row r="26" spans="1:10" ht="54" customHeight="1">
      <c r="A26" s="87">
        <v>23</v>
      </c>
      <c r="B26" s="96" t="s">
        <v>275</v>
      </c>
      <c r="C26" s="12">
        <v>25000</v>
      </c>
      <c r="D26" s="72" t="s">
        <v>35</v>
      </c>
      <c r="E26" s="80" t="s">
        <v>43</v>
      </c>
      <c r="F26" s="80" t="s">
        <v>44</v>
      </c>
      <c r="G26" s="80" t="s">
        <v>45</v>
      </c>
      <c r="H26" s="80" t="s">
        <v>46</v>
      </c>
      <c r="I26" s="80">
        <v>0.76</v>
      </c>
      <c r="J26" s="80" t="s">
        <v>40</v>
      </c>
    </row>
    <row r="27" spans="1:2" ht="15">
      <c r="A27" s="8"/>
      <c r="B27" s="4"/>
    </row>
    <row r="28" spans="1:2" ht="15">
      <c r="A28" s="8"/>
      <c r="B28" s="4"/>
    </row>
    <row r="29" spans="1:2" ht="15">
      <c r="A29" s="8"/>
      <c r="B29" s="4"/>
    </row>
    <row r="30" spans="1:2" ht="15">
      <c r="A30" s="8"/>
      <c r="B30" s="4"/>
    </row>
    <row r="31" spans="1:2" ht="15">
      <c r="A31" s="8"/>
      <c r="B31" s="4"/>
    </row>
    <row r="32" spans="1:2" ht="15">
      <c r="A32" s="8"/>
      <c r="B32" s="4"/>
    </row>
    <row r="33" spans="1:2" ht="15">
      <c r="A33" s="8"/>
      <c r="B33" s="4"/>
    </row>
    <row r="34" spans="1:7" ht="15">
      <c r="A34" s="8"/>
      <c r="B34" s="4"/>
      <c r="G34" t="s">
        <v>136</v>
      </c>
    </row>
    <row r="35" spans="1:2" ht="15">
      <c r="A35" s="8"/>
      <c r="B35" s="4"/>
    </row>
    <row r="36" spans="1:2" ht="15">
      <c r="A36" s="8"/>
      <c r="B36" s="4"/>
    </row>
    <row r="37" spans="1:2" ht="15">
      <c r="A37" s="8"/>
      <c r="B37" s="4"/>
    </row>
    <row r="38" spans="1:2" ht="15">
      <c r="A38" s="8"/>
      <c r="B38" s="4"/>
    </row>
    <row r="39" spans="1:2" ht="15">
      <c r="A39" s="8"/>
      <c r="B39" s="4"/>
    </row>
    <row r="40" spans="1:2" ht="15">
      <c r="A40" s="8"/>
      <c r="B40" s="4"/>
    </row>
    <row r="41" spans="1:2" ht="15">
      <c r="A41" s="8"/>
      <c r="B41" s="4"/>
    </row>
    <row r="42" spans="1:2" ht="15">
      <c r="A42" s="8"/>
      <c r="B42" s="4"/>
    </row>
    <row r="43" spans="1:2" ht="15">
      <c r="A43" s="8"/>
      <c r="B43" s="4"/>
    </row>
    <row r="44" spans="1:2" ht="15">
      <c r="A44" s="8"/>
      <c r="B44" s="4"/>
    </row>
    <row r="45" spans="1:2" ht="15">
      <c r="A45" s="8"/>
      <c r="B45" s="4"/>
    </row>
    <row r="46" spans="1:2" ht="15">
      <c r="A46" s="8"/>
      <c r="B46" s="4"/>
    </row>
    <row r="47" spans="1:2" ht="15">
      <c r="A47" s="8"/>
      <c r="B47" s="4"/>
    </row>
    <row r="48" spans="1:2" ht="15">
      <c r="A48" s="8"/>
      <c r="B48" s="4"/>
    </row>
    <row r="49" spans="1:2" ht="15">
      <c r="A49" s="8"/>
      <c r="B49" s="4"/>
    </row>
    <row r="50" spans="1:2" ht="15">
      <c r="A50" s="8"/>
      <c r="B50" s="4"/>
    </row>
    <row r="51" spans="1:2" ht="15">
      <c r="A51" s="8"/>
      <c r="B51" s="4"/>
    </row>
    <row r="52" spans="1:2" ht="15">
      <c r="A52" s="8"/>
      <c r="B52" s="4"/>
    </row>
    <row r="53" ht="15">
      <c r="B53" s="4"/>
    </row>
    <row r="54" ht="15">
      <c r="B54" s="4"/>
    </row>
    <row r="55" ht="15">
      <c r="B55" s="4"/>
    </row>
    <row r="56" ht="15">
      <c r="B56" s="4"/>
    </row>
    <row r="57" ht="15">
      <c r="B57" s="4"/>
    </row>
    <row r="58" ht="15">
      <c r="B58" s="4"/>
    </row>
    <row r="59" ht="15">
      <c r="B59" s="4"/>
    </row>
    <row r="60" ht="15">
      <c r="B60" s="4"/>
    </row>
    <row r="61" ht="15">
      <c r="B61" s="4"/>
    </row>
    <row r="62" ht="15">
      <c r="B62" s="4"/>
    </row>
    <row r="63" ht="15">
      <c r="B63" s="4"/>
    </row>
    <row r="64" ht="15">
      <c r="B64" s="4"/>
    </row>
    <row r="65" ht="15">
      <c r="B65" s="4"/>
    </row>
    <row r="66" ht="15">
      <c r="B66" s="4"/>
    </row>
    <row r="67" ht="15">
      <c r="B67" s="4"/>
    </row>
    <row r="68" ht="15">
      <c r="B68" s="4"/>
    </row>
    <row r="69" ht="15">
      <c r="B69" s="4"/>
    </row>
    <row r="70" ht="15">
      <c r="B70" s="4"/>
    </row>
    <row r="71" ht="15">
      <c r="B71" s="4"/>
    </row>
    <row r="72" ht="15">
      <c r="B72" s="4"/>
    </row>
    <row r="73" ht="15">
      <c r="B73" s="4"/>
    </row>
    <row r="74" ht="15">
      <c r="B74" s="4"/>
    </row>
    <row r="75" ht="15">
      <c r="B75" s="4"/>
    </row>
    <row r="76" ht="15">
      <c r="B76" s="4"/>
    </row>
    <row r="77" ht="15">
      <c r="B77" s="4"/>
    </row>
    <row r="78" ht="15">
      <c r="B78" s="4"/>
    </row>
    <row r="79" ht="15">
      <c r="B79" s="4"/>
    </row>
    <row r="80" ht="15">
      <c r="B80" s="4"/>
    </row>
    <row r="81" ht="15">
      <c r="B81" s="4"/>
    </row>
    <row r="82" ht="15">
      <c r="B82" s="4"/>
    </row>
    <row r="83" ht="15">
      <c r="B83" s="4"/>
    </row>
    <row r="84" ht="15">
      <c r="B84" s="4"/>
    </row>
    <row r="85" ht="15">
      <c r="B85" s="4"/>
    </row>
    <row r="86" ht="15">
      <c r="B86" s="4"/>
    </row>
    <row r="87" ht="15">
      <c r="B87" s="4"/>
    </row>
    <row r="88" ht="15">
      <c r="B88" s="4"/>
    </row>
    <row r="89" ht="15">
      <c r="B89" s="4"/>
    </row>
    <row r="90" ht="15">
      <c r="B90" s="4"/>
    </row>
    <row r="91" ht="15">
      <c r="B91" s="4"/>
    </row>
    <row r="92" ht="15">
      <c r="B92" s="4"/>
    </row>
    <row r="93" ht="15">
      <c r="B93" s="4"/>
    </row>
    <row r="94" ht="15">
      <c r="B94" s="4"/>
    </row>
    <row r="95" ht="15">
      <c r="B95" s="4"/>
    </row>
    <row r="96" ht="15">
      <c r="B96" s="4"/>
    </row>
    <row r="97" ht="15">
      <c r="B97" s="4"/>
    </row>
    <row r="98" ht="15">
      <c r="B98" s="4"/>
    </row>
    <row r="99" ht="15">
      <c r="B99" s="4"/>
    </row>
    <row r="100" ht="15">
      <c r="B100" s="4"/>
    </row>
    <row r="101" ht="15">
      <c r="B101" s="4"/>
    </row>
    <row r="102" ht="15">
      <c r="B102" s="4"/>
    </row>
    <row r="103" ht="15">
      <c r="B103" s="4"/>
    </row>
    <row r="104" ht="15">
      <c r="B104" s="4"/>
    </row>
    <row r="105" ht="15">
      <c r="B105" s="4"/>
    </row>
    <row r="106" ht="15">
      <c r="B106" s="4"/>
    </row>
    <row r="107" ht="15">
      <c r="B107" s="4"/>
    </row>
    <row r="108" ht="15">
      <c r="B108" s="4"/>
    </row>
    <row r="109" ht="15">
      <c r="B109" s="4"/>
    </row>
    <row r="110" ht="15">
      <c r="B110" s="4"/>
    </row>
    <row r="111" ht="15">
      <c r="B111" s="4"/>
    </row>
    <row r="112" ht="15">
      <c r="B112" s="4"/>
    </row>
    <row r="113" ht="15">
      <c r="B113" s="4"/>
    </row>
    <row r="114" ht="15">
      <c r="B114" s="4"/>
    </row>
    <row r="115" ht="15">
      <c r="B115" s="4"/>
    </row>
    <row r="116" ht="15">
      <c r="B116" s="4"/>
    </row>
    <row r="117" ht="15">
      <c r="B117" s="4"/>
    </row>
    <row r="118" ht="15">
      <c r="B118" s="4"/>
    </row>
    <row r="119" ht="15">
      <c r="B119" s="4"/>
    </row>
    <row r="120" ht="15">
      <c r="B120" s="4"/>
    </row>
    <row r="121" ht="15">
      <c r="B121" s="4"/>
    </row>
    <row r="122" ht="15">
      <c r="B122" s="4"/>
    </row>
    <row r="123" ht="15">
      <c r="B123" s="4"/>
    </row>
    <row r="124" ht="15">
      <c r="B124" s="4"/>
    </row>
    <row r="125" ht="15">
      <c r="B125" s="4"/>
    </row>
    <row r="126" ht="15">
      <c r="B126" s="4"/>
    </row>
    <row r="127" ht="15">
      <c r="B127" s="4"/>
    </row>
    <row r="128" ht="15">
      <c r="B128" s="4"/>
    </row>
    <row r="129" ht="15">
      <c r="B129" s="4"/>
    </row>
    <row r="130" ht="15">
      <c r="B130" s="4"/>
    </row>
    <row r="131" ht="15">
      <c r="B131" s="4"/>
    </row>
    <row r="132" ht="15">
      <c r="B132" s="4"/>
    </row>
    <row r="133" ht="15">
      <c r="B133" s="4"/>
    </row>
    <row r="134" ht="15">
      <c r="B134" s="4"/>
    </row>
    <row r="135" ht="15">
      <c r="B135" s="4"/>
    </row>
    <row r="136" ht="15">
      <c r="B136" s="4"/>
    </row>
    <row r="137" ht="15">
      <c r="B137" s="4"/>
    </row>
    <row r="138" ht="15">
      <c r="B138" s="4"/>
    </row>
    <row r="139" ht="15">
      <c r="B139" s="4"/>
    </row>
    <row r="140" ht="15">
      <c r="B140" s="4"/>
    </row>
    <row r="141" ht="15">
      <c r="B141" s="4"/>
    </row>
    <row r="142" ht="15">
      <c r="B142" s="4"/>
    </row>
    <row r="143" ht="15">
      <c r="B143" s="4"/>
    </row>
    <row r="144" ht="15">
      <c r="B144" s="4"/>
    </row>
    <row r="145" ht="15">
      <c r="B145" s="4"/>
    </row>
    <row r="146" ht="15">
      <c r="B146" s="4"/>
    </row>
    <row r="147" ht="15">
      <c r="B147" s="4"/>
    </row>
    <row r="148" ht="15">
      <c r="B148" s="4"/>
    </row>
    <row r="149" ht="15">
      <c r="B149" s="4"/>
    </row>
    <row r="150" ht="15">
      <c r="B150" s="4"/>
    </row>
    <row r="151" ht="15">
      <c r="B151" s="4"/>
    </row>
    <row r="152" ht="15">
      <c r="B152" s="4"/>
    </row>
    <row r="153" ht="15">
      <c r="B153" s="4"/>
    </row>
    <row r="154" ht="15">
      <c r="B154" s="4"/>
    </row>
    <row r="155" ht="15">
      <c r="B155" s="4"/>
    </row>
    <row r="156" ht="15">
      <c r="B156" s="4"/>
    </row>
    <row r="157" ht="15">
      <c r="B157" s="4"/>
    </row>
    <row r="158" ht="15">
      <c r="B158" s="4"/>
    </row>
    <row r="159" ht="15">
      <c r="B159" s="4"/>
    </row>
    <row r="160" ht="15">
      <c r="B160" s="4"/>
    </row>
    <row r="161" ht="15">
      <c r="B161" s="4"/>
    </row>
    <row r="162" ht="15">
      <c r="B162" s="4"/>
    </row>
    <row r="163" ht="15">
      <c r="B163" s="4"/>
    </row>
    <row r="164" ht="15">
      <c r="B164" s="4"/>
    </row>
    <row r="165" ht="15">
      <c r="B165" s="4"/>
    </row>
    <row r="166" ht="15">
      <c r="B166" s="4"/>
    </row>
    <row r="167" ht="15">
      <c r="B167" s="4"/>
    </row>
    <row r="168" ht="15">
      <c r="B168" s="4"/>
    </row>
    <row r="169" ht="15">
      <c r="B169" s="4"/>
    </row>
    <row r="170" ht="15">
      <c r="B170" s="4"/>
    </row>
    <row r="171" ht="15">
      <c r="B171" s="4"/>
    </row>
    <row r="172" ht="15">
      <c r="B172" s="4"/>
    </row>
    <row r="173" ht="15">
      <c r="B173" s="4"/>
    </row>
    <row r="174" ht="15">
      <c r="B174" s="4"/>
    </row>
    <row r="175" ht="15">
      <c r="B175" s="4"/>
    </row>
    <row r="176" ht="15">
      <c r="B176" s="4"/>
    </row>
    <row r="177" ht="15">
      <c r="B177" s="4"/>
    </row>
    <row r="178" ht="15">
      <c r="B178" s="4"/>
    </row>
    <row r="179" ht="15">
      <c r="B179" s="4"/>
    </row>
    <row r="180" ht="15">
      <c r="B180" s="4"/>
    </row>
    <row r="181" ht="15">
      <c r="B181" s="4"/>
    </row>
    <row r="182" ht="15">
      <c r="B182" s="4"/>
    </row>
    <row r="183" ht="15">
      <c r="B183" s="4"/>
    </row>
    <row r="184" ht="15">
      <c r="B184" s="4"/>
    </row>
    <row r="185" ht="15">
      <c r="B185" s="4"/>
    </row>
    <row r="186" ht="15">
      <c r="B186" s="4"/>
    </row>
    <row r="187" ht="15">
      <c r="B187" s="4"/>
    </row>
    <row r="188" ht="15">
      <c r="B188" s="4"/>
    </row>
    <row r="189" ht="15">
      <c r="B189" s="4"/>
    </row>
    <row r="190" ht="15">
      <c r="B190" s="4"/>
    </row>
    <row r="191" ht="15">
      <c r="B191" s="4"/>
    </row>
    <row r="192" ht="15">
      <c r="B192" s="4"/>
    </row>
    <row r="193" ht="15">
      <c r="B193" s="4"/>
    </row>
    <row r="194" ht="15">
      <c r="B194" s="4"/>
    </row>
    <row r="195" ht="15">
      <c r="B195" s="4"/>
    </row>
    <row r="196" ht="15">
      <c r="B196" s="4"/>
    </row>
    <row r="197" ht="15">
      <c r="B197" s="4"/>
    </row>
    <row r="198" ht="15">
      <c r="B198" s="4"/>
    </row>
    <row r="199" ht="15">
      <c r="B199" s="4"/>
    </row>
    <row r="200" ht="15">
      <c r="B200" s="4"/>
    </row>
    <row r="201" ht="15">
      <c r="B201" s="4"/>
    </row>
    <row r="202" ht="15">
      <c r="B202" s="4"/>
    </row>
    <row r="203" ht="15">
      <c r="B203" s="4"/>
    </row>
    <row r="204" ht="15">
      <c r="B204" s="4"/>
    </row>
    <row r="205" ht="15">
      <c r="B205" s="4"/>
    </row>
    <row r="206" ht="15">
      <c r="B206" s="4"/>
    </row>
    <row r="207" ht="15">
      <c r="B207" s="4"/>
    </row>
    <row r="208" ht="15">
      <c r="B208" s="4"/>
    </row>
    <row r="209" ht="15">
      <c r="B209" s="4"/>
    </row>
    <row r="210" ht="15">
      <c r="B210" s="4"/>
    </row>
    <row r="211" ht="15">
      <c r="B211" s="4"/>
    </row>
    <row r="212" ht="15">
      <c r="B212" s="4"/>
    </row>
    <row r="213" ht="15">
      <c r="B213" s="4"/>
    </row>
    <row r="214" ht="15">
      <c r="B214" s="4"/>
    </row>
    <row r="215" ht="15">
      <c r="B215" s="4"/>
    </row>
    <row r="216" ht="15">
      <c r="B216" s="4"/>
    </row>
    <row r="217" ht="15">
      <c r="B217" s="4"/>
    </row>
    <row r="218" ht="15">
      <c r="B218" s="4"/>
    </row>
    <row r="219" ht="15">
      <c r="B219" s="4"/>
    </row>
    <row r="220" ht="15">
      <c r="B220" s="4"/>
    </row>
    <row r="221" ht="15">
      <c r="B221" s="4"/>
    </row>
    <row r="222" ht="15">
      <c r="B222" s="4"/>
    </row>
    <row r="223" ht="15">
      <c r="B223" s="4"/>
    </row>
    <row r="224" ht="15">
      <c r="B224" s="4"/>
    </row>
    <row r="225" ht="15">
      <c r="B225" s="4"/>
    </row>
    <row r="226" ht="15">
      <c r="B226" s="4"/>
    </row>
    <row r="227" ht="15">
      <c r="B227" s="4"/>
    </row>
    <row r="228" ht="15">
      <c r="B228" s="4"/>
    </row>
    <row r="229" ht="15">
      <c r="B229" s="4"/>
    </row>
    <row r="230" ht="15">
      <c r="B230" s="4"/>
    </row>
    <row r="231" ht="15">
      <c r="B231" s="4"/>
    </row>
    <row r="232" ht="15">
      <c r="B232" s="4"/>
    </row>
    <row r="233" ht="15">
      <c r="B233" s="4"/>
    </row>
    <row r="234" ht="15">
      <c r="B234" s="4"/>
    </row>
    <row r="235" ht="15">
      <c r="B235" s="4"/>
    </row>
    <row r="236" ht="15">
      <c r="B236" s="4"/>
    </row>
    <row r="237" ht="15">
      <c r="B237" s="4"/>
    </row>
    <row r="238" ht="15">
      <c r="B238" s="4"/>
    </row>
    <row r="239" ht="15">
      <c r="B239" s="4"/>
    </row>
    <row r="240" ht="15">
      <c r="B240" s="4"/>
    </row>
    <row r="241" ht="15">
      <c r="B241" s="4"/>
    </row>
    <row r="242" ht="15">
      <c r="B242" s="4"/>
    </row>
    <row r="243" ht="15">
      <c r="B243" s="4"/>
    </row>
    <row r="244" ht="15">
      <c r="B244" s="4"/>
    </row>
    <row r="245" ht="15">
      <c r="B245" s="4"/>
    </row>
    <row r="246" ht="15">
      <c r="B246" s="4"/>
    </row>
    <row r="247" ht="15">
      <c r="B247" s="4"/>
    </row>
    <row r="248" ht="15">
      <c r="B248" s="4"/>
    </row>
    <row r="249" ht="15">
      <c r="B249" s="4"/>
    </row>
    <row r="250" ht="15">
      <c r="B250" s="4"/>
    </row>
    <row r="251" ht="15">
      <c r="B251" s="4"/>
    </row>
    <row r="252" ht="15">
      <c r="B252" s="4"/>
    </row>
    <row r="253" ht="15">
      <c r="B253" s="4"/>
    </row>
    <row r="254" ht="15">
      <c r="B254" s="4"/>
    </row>
    <row r="255" ht="15">
      <c r="B255" s="4"/>
    </row>
    <row r="256" ht="15">
      <c r="B256" s="4"/>
    </row>
    <row r="257" ht="15">
      <c r="B257" s="4"/>
    </row>
    <row r="258" ht="15">
      <c r="B258" s="4"/>
    </row>
    <row r="259" ht="15">
      <c r="B259" s="4"/>
    </row>
    <row r="260" ht="15">
      <c r="B260" s="4"/>
    </row>
    <row r="261" ht="15">
      <c r="B261" s="4"/>
    </row>
    <row r="262" ht="15">
      <c r="B262" s="4"/>
    </row>
    <row r="263" ht="15">
      <c r="B263" s="4"/>
    </row>
    <row r="264" ht="15">
      <c r="B264" s="4"/>
    </row>
    <row r="265" ht="15">
      <c r="B265" s="4"/>
    </row>
    <row r="266" ht="15">
      <c r="B266" s="4"/>
    </row>
    <row r="267" ht="15">
      <c r="B267" s="4"/>
    </row>
    <row r="268" ht="15">
      <c r="B268" s="4"/>
    </row>
    <row r="269" ht="15">
      <c r="B269" s="4"/>
    </row>
    <row r="270" ht="15">
      <c r="B270" s="4"/>
    </row>
    <row r="271" ht="15">
      <c r="B271" s="4"/>
    </row>
    <row r="272" ht="15">
      <c r="B272" s="4"/>
    </row>
    <row r="273" ht="15">
      <c r="B273" s="4"/>
    </row>
    <row r="274" ht="15">
      <c r="B274" s="4"/>
    </row>
    <row r="275" ht="15">
      <c r="B275" s="4"/>
    </row>
    <row r="276" ht="15">
      <c r="B276" s="4"/>
    </row>
    <row r="277" ht="15">
      <c r="B277" s="4"/>
    </row>
    <row r="278" ht="15">
      <c r="B278" s="4"/>
    </row>
    <row r="279" ht="15">
      <c r="B279" s="4"/>
    </row>
    <row r="280" ht="15">
      <c r="B280" s="4"/>
    </row>
    <row r="281" ht="15">
      <c r="B281" s="4"/>
    </row>
    <row r="282" ht="15">
      <c r="B282" s="4"/>
    </row>
    <row r="283" ht="15">
      <c r="B283" s="4"/>
    </row>
    <row r="284" ht="15">
      <c r="B284" s="4"/>
    </row>
    <row r="285" ht="15">
      <c r="B285" s="4"/>
    </row>
    <row r="286" ht="15">
      <c r="B286" s="4"/>
    </row>
    <row r="287" ht="15">
      <c r="B287" s="4"/>
    </row>
    <row r="288" ht="15">
      <c r="B288" s="4"/>
    </row>
    <row r="289" ht="15">
      <c r="B289" s="4"/>
    </row>
    <row r="290" ht="15">
      <c r="B290" s="4"/>
    </row>
    <row r="291" ht="15">
      <c r="B291" s="4"/>
    </row>
    <row r="292" ht="15">
      <c r="B292" s="4"/>
    </row>
    <row r="293" ht="15">
      <c r="B293" s="4"/>
    </row>
    <row r="294" ht="15">
      <c r="B294" s="4"/>
    </row>
    <row r="295" ht="15">
      <c r="B295" s="4"/>
    </row>
    <row r="296" ht="15">
      <c r="B296" s="4"/>
    </row>
    <row r="297" ht="15">
      <c r="B297" s="4"/>
    </row>
    <row r="298" ht="15">
      <c r="B298" s="4"/>
    </row>
    <row r="299" ht="15">
      <c r="B299" s="4"/>
    </row>
    <row r="300" ht="15">
      <c r="B300" s="4"/>
    </row>
    <row r="301" ht="15">
      <c r="B301" s="4"/>
    </row>
    <row r="302" ht="15">
      <c r="B302" s="4"/>
    </row>
    <row r="303" ht="15">
      <c r="B303" s="4"/>
    </row>
    <row r="304" ht="15">
      <c r="B304" s="4"/>
    </row>
    <row r="305" ht="15">
      <c r="B305" s="4"/>
    </row>
    <row r="306" ht="15">
      <c r="B306" s="4"/>
    </row>
    <row r="307" ht="15">
      <c r="B307" s="4"/>
    </row>
    <row r="308" ht="15">
      <c r="B308" s="4"/>
    </row>
    <row r="309" ht="15">
      <c r="B309" s="4"/>
    </row>
    <row r="310" ht="15">
      <c r="B310" s="4"/>
    </row>
    <row r="311" ht="15">
      <c r="B311" s="4"/>
    </row>
    <row r="312" ht="15">
      <c r="B312" s="4"/>
    </row>
    <row r="313" ht="15">
      <c r="B313" s="4"/>
    </row>
    <row r="314" ht="15">
      <c r="B314" s="4"/>
    </row>
    <row r="315" ht="15">
      <c r="B315" s="4"/>
    </row>
    <row r="316" ht="15">
      <c r="B316" s="4"/>
    </row>
    <row r="317" ht="15">
      <c r="B317" s="4"/>
    </row>
    <row r="318" ht="15">
      <c r="B318" s="4"/>
    </row>
    <row r="319" ht="15">
      <c r="B319" s="4"/>
    </row>
    <row r="320" ht="15">
      <c r="B320" s="4"/>
    </row>
    <row r="321" ht="15">
      <c r="B321" s="4"/>
    </row>
    <row r="322" ht="15">
      <c r="B322" s="4"/>
    </row>
    <row r="323" ht="15">
      <c r="B323" s="4"/>
    </row>
    <row r="324" ht="15">
      <c r="B324" s="4"/>
    </row>
    <row r="325" ht="15">
      <c r="B325" s="4"/>
    </row>
    <row r="326" ht="15">
      <c r="B326" s="4"/>
    </row>
    <row r="327" ht="15">
      <c r="B327" s="4"/>
    </row>
    <row r="328" ht="15">
      <c r="B328" s="4"/>
    </row>
    <row r="329" ht="15">
      <c r="B329" s="4"/>
    </row>
    <row r="330" ht="15">
      <c r="B330" s="4"/>
    </row>
    <row r="331" ht="15">
      <c r="B331" s="4"/>
    </row>
    <row r="332" ht="15">
      <c r="B332" s="4"/>
    </row>
    <row r="333" ht="15">
      <c r="B333" s="4"/>
    </row>
    <row r="334" ht="15">
      <c r="B334" s="4"/>
    </row>
    <row r="335" ht="15">
      <c r="B335" s="4"/>
    </row>
    <row r="336" ht="15">
      <c r="B336" s="4"/>
    </row>
    <row r="337" ht="15">
      <c r="B337" s="4"/>
    </row>
    <row r="338" ht="15">
      <c r="B338" s="4"/>
    </row>
    <row r="339" ht="15">
      <c r="B339" s="4"/>
    </row>
    <row r="340" ht="15">
      <c r="B340" s="4"/>
    </row>
    <row r="341" ht="15">
      <c r="B341" s="4"/>
    </row>
    <row r="342" ht="15">
      <c r="B342" s="4"/>
    </row>
    <row r="343" ht="15">
      <c r="B343" s="4"/>
    </row>
    <row r="344" ht="15">
      <c r="B344" s="4"/>
    </row>
    <row r="345" ht="15">
      <c r="B345" s="4"/>
    </row>
    <row r="346" ht="15">
      <c r="B346" s="4"/>
    </row>
    <row r="347" ht="15">
      <c r="B347" s="4"/>
    </row>
    <row r="348" ht="15">
      <c r="B348" s="4"/>
    </row>
    <row r="349" ht="15">
      <c r="B349" s="4"/>
    </row>
    <row r="350" ht="15">
      <c r="B350" s="4"/>
    </row>
    <row r="351" ht="15">
      <c r="B351" s="4"/>
    </row>
    <row r="352" ht="15">
      <c r="B352" s="4"/>
    </row>
    <row r="353" ht="15">
      <c r="B353" s="4"/>
    </row>
    <row r="354" ht="15">
      <c r="B354" s="4"/>
    </row>
    <row r="355" ht="15">
      <c r="B355" s="4"/>
    </row>
    <row r="356" ht="15">
      <c r="B356" s="4"/>
    </row>
    <row r="357" ht="15">
      <c r="B357" s="4"/>
    </row>
    <row r="358" ht="15">
      <c r="B358" s="4"/>
    </row>
    <row r="359" ht="15">
      <c r="B359" s="4"/>
    </row>
    <row r="360" ht="15">
      <c r="B360" s="4"/>
    </row>
    <row r="361" ht="15">
      <c r="B361" s="4"/>
    </row>
    <row r="362" ht="15">
      <c r="B362" s="4"/>
    </row>
    <row r="363" ht="15">
      <c r="B363" s="4"/>
    </row>
    <row r="364" ht="15">
      <c r="B364" s="4"/>
    </row>
    <row r="365" ht="15">
      <c r="B365" s="4"/>
    </row>
    <row r="366" ht="15">
      <c r="B366" s="4"/>
    </row>
    <row r="367" ht="15">
      <c r="B367" s="4"/>
    </row>
    <row r="368" ht="15">
      <c r="B368" s="4"/>
    </row>
    <row r="369" ht="15">
      <c r="B369" s="4"/>
    </row>
    <row r="370" ht="15">
      <c r="B370" s="4"/>
    </row>
    <row r="371" ht="15">
      <c r="B371" s="4"/>
    </row>
    <row r="372" ht="15">
      <c r="B372" s="4"/>
    </row>
    <row r="373" ht="15">
      <c r="B373" s="4"/>
    </row>
    <row r="374" ht="15">
      <c r="B374" s="4"/>
    </row>
    <row r="375" ht="15">
      <c r="B375" s="4"/>
    </row>
    <row r="376" ht="15">
      <c r="B376" s="4"/>
    </row>
    <row r="377" ht="15">
      <c r="B377" s="4"/>
    </row>
    <row r="378" ht="15">
      <c r="B378" s="4"/>
    </row>
    <row r="379" ht="15">
      <c r="B379" s="4"/>
    </row>
  </sheetData>
  <sheetProtection/>
  <mergeCells count="3">
    <mergeCell ref="D22:J22"/>
    <mergeCell ref="D25:J25"/>
    <mergeCell ref="A1:J1"/>
  </mergeCells>
  <printOptions/>
  <pageMargins left="0.02" right="0.02" top="0.5" bottom="0.5" header="0" footer="0.25"/>
  <pageSetup fitToHeight="2" fitToWidth="6" horizontalDpi="600" verticalDpi="600" orientation="landscape" paperSize="5" scale="65" r:id="rId1"/>
  <headerFooter>
    <oddHeader>&amp;CGSS12578C-MEAT
Bid Tab
</oddHeader>
  </headerFooter>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L126"/>
  <sheetViews>
    <sheetView zoomScale="90" zoomScaleNormal="90" zoomScaleSheetLayoutView="90" zoomScalePageLayoutView="0" workbookViewId="0" topLeftCell="A1">
      <selection activeCell="B9" sqref="B9"/>
    </sheetView>
  </sheetViews>
  <sheetFormatPr defaultColWidth="9.140625" defaultRowHeight="15"/>
  <cols>
    <col min="1" max="1" width="7.421875" style="7" bestFit="1" customWidth="1"/>
    <col min="2" max="2" width="52.7109375" style="3" customWidth="1"/>
    <col min="3" max="4" width="14.00390625" style="2" customWidth="1"/>
    <col min="5" max="5" width="13.28125" style="2" bestFit="1" customWidth="1"/>
    <col min="6" max="6" width="17.421875" style="2" bestFit="1" customWidth="1"/>
    <col min="7" max="7" width="11.57421875" style="2" bestFit="1" customWidth="1"/>
    <col min="8" max="8" width="14.421875" style="2" bestFit="1" customWidth="1"/>
    <col min="9" max="9" width="9.8515625" style="2" bestFit="1" customWidth="1"/>
    <col min="10" max="10" width="1.28515625" style="11" customWidth="1"/>
    <col min="12" max="12" width="18.57421875" style="0" customWidth="1"/>
  </cols>
  <sheetData>
    <row r="1" spans="1:10" s="5" customFormat="1" ht="15.75" thickBot="1">
      <c r="A1" s="120" t="s">
        <v>26</v>
      </c>
      <c r="B1" s="121"/>
      <c r="C1" s="121"/>
      <c r="D1" s="121"/>
      <c r="E1" s="121"/>
      <c r="F1" s="121"/>
      <c r="G1" s="121"/>
      <c r="H1" s="121"/>
      <c r="I1" s="122"/>
      <c r="J1" s="21"/>
    </row>
    <row r="2" spans="1:12" s="6" customFormat="1" ht="30">
      <c r="A2" s="42" t="s">
        <v>8</v>
      </c>
      <c r="B2" s="43" t="s">
        <v>0</v>
      </c>
      <c r="C2" s="44" t="s">
        <v>1</v>
      </c>
      <c r="D2" s="44" t="s">
        <v>250</v>
      </c>
      <c r="E2" s="44" t="s">
        <v>2</v>
      </c>
      <c r="F2" s="44" t="s">
        <v>4</v>
      </c>
      <c r="G2" s="44" t="s">
        <v>6</v>
      </c>
      <c r="H2" s="44" t="s">
        <v>137</v>
      </c>
      <c r="I2" s="45" t="s">
        <v>3</v>
      </c>
      <c r="J2" s="46"/>
      <c r="L2" s="17"/>
    </row>
    <row r="3" spans="1:12" ht="15">
      <c r="A3" s="105" t="s">
        <v>9</v>
      </c>
      <c r="B3" s="106"/>
      <c r="C3" s="106"/>
      <c r="D3" s="106"/>
      <c r="E3" s="106"/>
      <c r="F3" s="106"/>
      <c r="G3" s="106"/>
      <c r="H3" s="106"/>
      <c r="I3" s="107"/>
      <c r="J3" s="22"/>
      <c r="L3" s="17"/>
    </row>
    <row r="4" spans="1:10" ht="48">
      <c r="A4" s="57">
        <v>1</v>
      </c>
      <c r="B4" s="47" t="s">
        <v>138</v>
      </c>
      <c r="C4" s="23">
        <v>805</v>
      </c>
      <c r="D4" s="81" t="s">
        <v>248</v>
      </c>
      <c r="E4" s="13" t="s">
        <v>66</v>
      </c>
      <c r="F4" s="14" t="s">
        <v>67</v>
      </c>
      <c r="G4" s="13" t="s">
        <v>30</v>
      </c>
      <c r="H4" s="13">
        <v>32876</v>
      </c>
      <c r="I4" s="16">
        <v>2.72</v>
      </c>
      <c r="J4" s="24"/>
    </row>
    <row r="5" spans="1:10" ht="60">
      <c r="A5" s="56">
        <v>2</v>
      </c>
      <c r="B5" s="47" t="s">
        <v>139</v>
      </c>
      <c r="C5" s="23"/>
      <c r="D5" s="82" t="s">
        <v>248</v>
      </c>
      <c r="E5" s="83" t="s">
        <v>68</v>
      </c>
      <c r="F5" s="84" t="s">
        <v>69</v>
      </c>
      <c r="G5" s="83" t="s">
        <v>30</v>
      </c>
      <c r="H5" s="83" t="s">
        <v>70</v>
      </c>
      <c r="I5" s="85">
        <v>2.91</v>
      </c>
      <c r="J5" s="24"/>
    </row>
    <row r="6" spans="1:10" ht="72">
      <c r="A6" s="56">
        <v>3</v>
      </c>
      <c r="B6" s="47" t="s">
        <v>140</v>
      </c>
      <c r="C6" s="23">
        <v>150</v>
      </c>
      <c r="D6" s="81" t="s">
        <v>248</v>
      </c>
      <c r="E6" s="13" t="s">
        <v>27</v>
      </c>
      <c r="F6" s="14" t="s">
        <v>71</v>
      </c>
      <c r="G6" s="13" t="s">
        <v>30</v>
      </c>
      <c r="H6" s="13" t="s">
        <v>40</v>
      </c>
      <c r="I6" s="16">
        <v>2.97</v>
      </c>
      <c r="J6" s="24"/>
    </row>
    <row r="7" spans="1:10" ht="36">
      <c r="A7" s="56">
        <v>4</v>
      </c>
      <c r="B7" s="47" t="s">
        <v>141</v>
      </c>
      <c r="C7" s="23">
        <v>24</v>
      </c>
      <c r="D7" s="82" t="s">
        <v>248</v>
      </c>
      <c r="E7" s="83" t="s">
        <v>72</v>
      </c>
      <c r="F7" s="84" t="s">
        <v>73</v>
      </c>
      <c r="G7" s="83" t="s">
        <v>30</v>
      </c>
      <c r="H7" s="83">
        <v>15345</v>
      </c>
      <c r="I7" s="85">
        <v>8.01</v>
      </c>
      <c r="J7" s="24"/>
    </row>
    <row r="8" spans="1:10" ht="24">
      <c r="A8" s="56">
        <v>5</v>
      </c>
      <c r="B8" s="48" t="s">
        <v>142</v>
      </c>
      <c r="C8" s="23">
        <v>270</v>
      </c>
      <c r="D8" s="81" t="s">
        <v>248</v>
      </c>
      <c r="E8" s="13" t="s">
        <v>74</v>
      </c>
      <c r="F8" s="14" t="s">
        <v>75</v>
      </c>
      <c r="G8" s="13" t="s">
        <v>30</v>
      </c>
      <c r="H8" s="13">
        <v>52106030</v>
      </c>
      <c r="I8" s="16">
        <v>2.99</v>
      </c>
      <c r="J8" s="24"/>
    </row>
    <row r="9" spans="1:10" ht="84">
      <c r="A9" s="59">
        <v>6</v>
      </c>
      <c r="B9" s="49" t="s">
        <v>143</v>
      </c>
      <c r="C9" s="25">
        <f>1080+420</f>
        <v>1500</v>
      </c>
      <c r="D9" s="62"/>
      <c r="E9" s="108" t="s">
        <v>249</v>
      </c>
      <c r="F9" s="109"/>
      <c r="G9" s="109"/>
      <c r="H9" s="109"/>
      <c r="I9" s="110"/>
      <c r="J9" s="26"/>
    </row>
    <row r="10" spans="1:10" ht="84">
      <c r="A10" s="56">
        <v>7</v>
      </c>
      <c r="B10" s="47" t="s">
        <v>144</v>
      </c>
      <c r="C10" s="23">
        <f>290+280</f>
        <v>570</v>
      </c>
      <c r="D10" s="81" t="s">
        <v>248</v>
      </c>
      <c r="E10" s="13" t="s">
        <v>27</v>
      </c>
      <c r="F10" s="14" t="s">
        <v>76</v>
      </c>
      <c r="G10" s="13" t="s">
        <v>30</v>
      </c>
      <c r="H10" s="13">
        <v>1974</v>
      </c>
      <c r="I10" s="16">
        <v>2.39</v>
      </c>
      <c r="J10" s="27"/>
    </row>
    <row r="11" spans="1:10" ht="24">
      <c r="A11" s="59">
        <v>8</v>
      </c>
      <c r="B11" s="49" t="s">
        <v>145</v>
      </c>
      <c r="C11" s="25">
        <f>190+60</f>
        <v>250</v>
      </c>
      <c r="D11" s="62"/>
      <c r="E11" s="108" t="s">
        <v>249</v>
      </c>
      <c r="F11" s="109"/>
      <c r="G11" s="109"/>
      <c r="H11" s="109"/>
      <c r="I11" s="110"/>
      <c r="J11" s="27"/>
    </row>
    <row r="12" spans="1:10" ht="72">
      <c r="A12" s="56">
        <v>9</v>
      </c>
      <c r="B12" s="48" t="s">
        <v>146</v>
      </c>
      <c r="C12" s="28">
        <v>80</v>
      </c>
      <c r="D12" s="81" t="s">
        <v>248</v>
      </c>
      <c r="E12" s="13" t="s">
        <v>27</v>
      </c>
      <c r="F12" s="14" t="s">
        <v>52</v>
      </c>
      <c r="G12" s="13" t="s">
        <v>30</v>
      </c>
      <c r="H12" s="13" t="s">
        <v>53</v>
      </c>
      <c r="I12" s="16">
        <v>3.26</v>
      </c>
      <c r="J12" s="27"/>
    </row>
    <row r="13" spans="1:10" ht="36">
      <c r="A13" s="56">
        <v>10</v>
      </c>
      <c r="B13" s="47" t="s">
        <v>147</v>
      </c>
      <c r="C13" s="23">
        <v>160</v>
      </c>
      <c r="D13" s="64"/>
      <c r="E13" s="108" t="s">
        <v>247</v>
      </c>
      <c r="F13" s="109"/>
      <c r="G13" s="109"/>
      <c r="H13" s="109"/>
      <c r="I13" s="110"/>
      <c r="J13" s="29"/>
    </row>
    <row r="14" spans="1:10" ht="72">
      <c r="A14" s="56">
        <v>11</v>
      </c>
      <c r="B14" s="47" t="s">
        <v>148</v>
      </c>
      <c r="C14" s="23">
        <v>150</v>
      </c>
      <c r="D14" s="81" t="s">
        <v>248</v>
      </c>
      <c r="E14" s="13" t="s">
        <v>27</v>
      </c>
      <c r="F14" s="14" t="s">
        <v>76</v>
      </c>
      <c r="G14" s="13" t="s">
        <v>30</v>
      </c>
      <c r="H14" s="13">
        <v>2920096</v>
      </c>
      <c r="I14" s="16">
        <v>3.29</v>
      </c>
      <c r="J14" s="27"/>
    </row>
    <row r="15" spans="1:10" ht="24">
      <c r="A15" s="56">
        <v>12</v>
      </c>
      <c r="B15" s="48" t="s">
        <v>149</v>
      </c>
      <c r="C15" s="28">
        <f>130+90</f>
        <v>220</v>
      </c>
      <c r="D15" s="64"/>
      <c r="E15" s="108" t="s">
        <v>247</v>
      </c>
      <c r="F15" s="109"/>
      <c r="G15" s="109"/>
      <c r="H15" s="109"/>
      <c r="I15" s="110"/>
      <c r="J15" s="29"/>
    </row>
    <row r="16" spans="1:10" ht="48">
      <c r="A16" s="56">
        <v>13</v>
      </c>
      <c r="B16" s="47" t="s">
        <v>150</v>
      </c>
      <c r="C16" s="30">
        <v>30</v>
      </c>
      <c r="D16" s="81" t="s">
        <v>248</v>
      </c>
      <c r="E16" s="13" t="s">
        <v>27</v>
      </c>
      <c r="F16" s="14" t="s">
        <v>77</v>
      </c>
      <c r="G16" s="13" t="s">
        <v>30</v>
      </c>
      <c r="H16" s="13" t="s">
        <v>78</v>
      </c>
      <c r="I16" s="16">
        <v>2.05</v>
      </c>
      <c r="J16" s="27"/>
    </row>
    <row r="17" spans="1:10" ht="24">
      <c r="A17" s="56">
        <v>14</v>
      </c>
      <c r="B17" s="48" t="s">
        <v>151</v>
      </c>
      <c r="C17" s="31">
        <v>170</v>
      </c>
      <c r="D17" s="82" t="s">
        <v>248</v>
      </c>
      <c r="E17" s="83" t="s">
        <v>27</v>
      </c>
      <c r="F17" s="84" t="s">
        <v>77</v>
      </c>
      <c r="G17" s="83" t="s">
        <v>30</v>
      </c>
      <c r="H17" s="83" t="s">
        <v>79</v>
      </c>
      <c r="I17" s="85">
        <v>2.35</v>
      </c>
      <c r="J17" s="27"/>
    </row>
    <row r="18" spans="1:10" ht="36">
      <c r="A18" s="56">
        <v>15</v>
      </c>
      <c r="B18" s="47" t="s">
        <v>152</v>
      </c>
      <c r="C18" s="23">
        <v>231</v>
      </c>
      <c r="D18" s="81" t="s">
        <v>248</v>
      </c>
      <c r="E18" s="13" t="s">
        <v>68</v>
      </c>
      <c r="F18" s="14" t="s">
        <v>69</v>
      </c>
      <c r="G18" s="13" t="s">
        <v>30</v>
      </c>
      <c r="H18" s="13" t="s">
        <v>80</v>
      </c>
      <c r="I18" s="16">
        <v>3.57</v>
      </c>
      <c r="J18" s="32"/>
    </row>
    <row r="19" spans="1:10" ht="15">
      <c r="A19" s="56">
        <v>16</v>
      </c>
      <c r="B19" s="47" t="s">
        <v>153</v>
      </c>
      <c r="C19" s="23">
        <v>500</v>
      </c>
      <c r="D19" s="64"/>
      <c r="E19" s="108" t="s">
        <v>247</v>
      </c>
      <c r="F19" s="109"/>
      <c r="G19" s="109"/>
      <c r="H19" s="109"/>
      <c r="I19" s="110"/>
      <c r="J19" s="29"/>
    </row>
    <row r="20" spans="1:10" ht="15">
      <c r="A20" s="56">
        <v>17</v>
      </c>
      <c r="B20" s="47" t="s">
        <v>154</v>
      </c>
      <c r="C20" s="23">
        <v>80</v>
      </c>
      <c r="D20" s="81" t="s">
        <v>248</v>
      </c>
      <c r="E20" s="13" t="s">
        <v>27</v>
      </c>
      <c r="F20" s="14" t="s">
        <v>52</v>
      </c>
      <c r="G20" s="13" t="s">
        <v>30</v>
      </c>
      <c r="H20" s="13" t="s">
        <v>81</v>
      </c>
      <c r="I20" s="16">
        <v>2.2</v>
      </c>
      <c r="J20" s="27"/>
    </row>
    <row r="21" spans="1:10" ht="24">
      <c r="A21" s="56">
        <v>18</v>
      </c>
      <c r="B21" s="47" t="s">
        <v>155</v>
      </c>
      <c r="C21" s="23">
        <v>135</v>
      </c>
      <c r="D21" s="64"/>
      <c r="E21" s="108" t="s">
        <v>247</v>
      </c>
      <c r="F21" s="109"/>
      <c r="G21" s="109"/>
      <c r="H21" s="109"/>
      <c r="I21" s="110"/>
      <c r="J21" s="29"/>
    </row>
    <row r="22" spans="1:10" ht="15">
      <c r="A22" s="56">
        <v>19</v>
      </c>
      <c r="B22" s="47" t="s">
        <v>156</v>
      </c>
      <c r="C22" s="23">
        <v>70</v>
      </c>
      <c r="D22" s="64"/>
      <c r="E22" s="108" t="s">
        <v>247</v>
      </c>
      <c r="F22" s="109"/>
      <c r="G22" s="109"/>
      <c r="H22" s="109"/>
      <c r="I22" s="110"/>
      <c r="J22" s="29"/>
    </row>
    <row r="23" spans="1:10" ht="24">
      <c r="A23" s="56">
        <v>20</v>
      </c>
      <c r="B23" s="47" t="s">
        <v>157</v>
      </c>
      <c r="C23" s="23">
        <v>40</v>
      </c>
      <c r="D23" s="82" t="s">
        <v>248</v>
      </c>
      <c r="E23" s="83" t="s">
        <v>27</v>
      </c>
      <c r="F23" s="84" t="s">
        <v>82</v>
      </c>
      <c r="G23" s="83" t="s">
        <v>30</v>
      </c>
      <c r="H23" s="83">
        <v>97712</v>
      </c>
      <c r="I23" s="85">
        <v>5.46</v>
      </c>
      <c r="J23" s="27"/>
    </row>
    <row r="24" spans="1:10" ht="24">
      <c r="A24" s="56">
        <v>21</v>
      </c>
      <c r="B24" s="50" t="s">
        <v>158</v>
      </c>
      <c r="C24" s="33">
        <v>150</v>
      </c>
      <c r="D24" s="66"/>
      <c r="E24" s="108" t="s">
        <v>247</v>
      </c>
      <c r="F24" s="109"/>
      <c r="G24" s="109"/>
      <c r="H24" s="109"/>
      <c r="I24" s="110"/>
      <c r="J24" s="34"/>
    </row>
    <row r="25" spans="1:10" ht="15">
      <c r="A25" s="102" t="s">
        <v>10</v>
      </c>
      <c r="B25" s="103"/>
      <c r="C25" s="103"/>
      <c r="D25" s="103"/>
      <c r="E25" s="103"/>
      <c r="F25" s="103"/>
      <c r="G25" s="103"/>
      <c r="H25" s="103"/>
      <c r="I25" s="104"/>
      <c r="J25" s="36"/>
    </row>
    <row r="26" spans="1:10" ht="48">
      <c r="A26" s="56">
        <v>22</v>
      </c>
      <c r="B26" s="47" t="s">
        <v>159</v>
      </c>
      <c r="C26" s="23"/>
      <c r="D26" s="64"/>
      <c r="E26" s="108" t="s">
        <v>247</v>
      </c>
      <c r="F26" s="109"/>
      <c r="G26" s="109"/>
      <c r="H26" s="109"/>
      <c r="I26" s="110"/>
      <c r="J26" s="29"/>
    </row>
    <row r="27" spans="1:10" ht="60">
      <c r="A27" s="59">
        <v>23</v>
      </c>
      <c r="B27" s="49" t="s">
        <v>160</v>
      </c>
      <c r="C27" s="25">
        <v>190</v>
      </c>
      <c r="D27" s="62"/>
      <c r="E27" s="108" t="s">
        <v>249</v>
      </c>
      <c r="F27" s="109"/>
      <c r="G27" s="109"/>
      <c r="H27" s="109"/>
      <c r="I27" s="110"/>
      <c r="J27" s="26"/>
    </row>
    <row r="28" spans="1:10" ht="15">
      <c r="A28" s="102" t="s">
        <v>11</v>
      </c>
      <c r="B28" s="103"/>
      <c r="C28" s="103"/>
      <c r="D28" s="103"/>
      <c r="E28" s="103"/>
      <c r="F28" s="103"/>
      <c r="G28" s="103"/>
      <c r="H28" s="103"/>
      <c r="I28" s="104"/>
      <c r="J28" s="36"/>
    </row>
    <row r="29" spans="1:10" ht="36">
      <c r="A29" s="56">
        <v>24</v>
      </c>
      <c r="B29" s="47" t="s">
        <v>161</v>
      </c>
      <c r="C29" s="23"/>
      <c r="D29" s="82" t="s">
        <v>248</v>
      </c>
      <c r="E29" s="83" t="s">
        <v>83</v>
      </c>
      <c r="F29" s="84" t="s">
        <v>84</v>
      </c>
      <c r="G29" s="83" t="s">
        <v>30</v>
      </c>
      <c r="H29" s="83" t="s">
        <v>85</v>
      </c>
      <c r="I29" s="85">
        <v>2.92</v>
      </c>
      <c r="J29" s="27"/>
    </row>
    <row r="30" spans="1:10" ht="24">
      <c r="A30" s="56">
        <v>25</v>
      </c>
      <c r="B30" s="49" t="s">
        <v>162</v>
      </c>
      <c r="C30" s="23"/>
      <c r="D30" s="81" t="s">
        <v>248</v>
      </c>
      <c r="E30" s="13" t="s">
        <v>27</v>
      </c>
      <c r="F30" s="14" t="s">
        <v>75</v>
      </c>
      <c r="G30" s="13" t="s">
        <v>30</v>
      </c>
      <c r="H30" s="13">
        <v>60104</v>
      </c>
      <c r="I30" s="16">
        <v>3.94</v>
      </c>
      <c r="J30" s="27"/>
    </row>
    <row r="31" spans="1:10" ht="24">
      <c r="A31" s="56">
        <v>26</v>
      </c>
      <c r="B31" s="49" t="s">
        <v>163</v>
      </c>
      <c r="C31" s="23">
        <v>510</v>
      </c>
      <c r="D31" s="82" t="s">
        <v>248</v>
      </c>
      <c r="E31" s="83" t="s">
        <v>86</v>
      </c>
      <c r="F31" s="84" t="s">
        <v>87</v>
      </c>
      <c r="G31" s="83" t="s">
        <v>30</v>
      </c>
      <c r="H31" s="83">
        <v>1167</v>
      </c>
      <c r="I31" s="85">
        <v>2.46</v>
      </c>
      <c r="J31" s="27"/>
    </row>
    <row r="32" spans="1:10" ht="48">
      <c r="A32" s="56">
        <v>27</v>
      </c>
      <c r="B32" s="47" t="s">
        <v>164</v>
      </c>
      <c r="C32" s="23"/>
      <c r="D32" s="81" t="s">
        <v>248</v>
      </c>
      <c r="E32" s="13" t="s">
        <v>43</v>
      </c>
      <c r="F32" s="14" t="s">
        <v>88</v>
      </c>
      <c r="G32" s="13" t="s">
        <v>30</v>
      </c>
      <c r="H32" s="13">
        <v>4000</v>
      </c>
      <c r="I32" s="16">
        <v>1.69</v>
      </c>
      <c r="J32" s="32"/>
    </row>
    <row r="33" spans="1:10" ht="60">
      <c r="A33" s="56">
        <v>28</v>
      </c>
      <c r="B33" s="47" t="s">
        <v>165</v>
      </c>
      <c r="C33" s="23"/>
      <c r="D33" s="64"/>
      <c r="E33" s="108" t="s">
        <v>247</v>
      </c>
      <c r="F33" s="109"/>
      <c r="G33" s="109"/>
      <c r="H33" s="109"/>
      <c r="I33" s="110"/>
      <c r="J33" s="29"/>
    </row>
    <row r="34" spans="1:10" ht="60" customHeight="1">
      <c r="A34" s="59">
        <v>29</v>
      </c>
      <c r="B34" s="49" t="s">
        <v>166</v>
      </c>
      <c r="C34" s="25"/>
      <c r="D34" s="62"/>
      <c r="E34" s="108" t="s">
        <v>249</v>
      </c>
      <c r="F34" s="109"/>
      <c r="G34" s="109"/>
      <c r="H34" s="109"/>
      <c r="I34" s="110"/>
      <c r="J34" s="37"/>
    </row>
    <row r="35" spans="1:10" ht="24">
      <c r="A35" s="56">
        <v>30</v>
      </c>
      <c r="B35" s="48" t="s">
        <v>167</v>
      </c>
      <c r="C35" s="28">
        <v>110</v>
      </c>
      <c r="D35" s="82" t="s">
        <v>248</v>
      </c>
      <c r="E35" s="83" t="s">
        <v>27</v>
      </c>
      <c r="F35" s="84" t="s">
        <v>87</v>
      </c>
      <c r="G35" s="83" t="s">
        <v>30</v>
      </c>
      <c r="H35" s="83">
        <v>3567</v>
      </c>
      <c r="I35" s="85">
        <v>2.25</v>
      </c>
      <c r="J35" s="27"/>
    </row>
    <row r="36" spans="1:10" ht="24">
      <c r="A36" s="56">
        <v>31</v>
      </c>
      <c r="B36" s="49" t="s">
        <v>168</v>
      </c>
      <c r="C36" s="23">
        <v>170</v>
      </c>
      <c r="D36" s="81" t="s">
        <v>248</v>
      </c>
      <c r="E36" s="13" t="s">
        <v>27</v>
      </c>
      <c r="F36" s="14" t="s">
        <v>87</v>
      </c>
      <c r="G36" s="13" t="s">
        <v>30</v>
      </c>
      <c r="H36" s="13">
        <v>3110</v>
      </c>
      <c r="I36" s="16">
        <v>2.29</v>
      </c>
      <c r="J36" s="27"/>
    </row>
    <row r="37" spans="1:10" ht="60">
      <c r="A37" s="56">
        <v>32</v>
      </c>
      <c r="B37" s="47" t="s">
        <v>169</v>
      </c>
      <c r="C37" s="23"/>
      <c r="D37" s="82" t="s">
        <v>248</v>
      </c>
      <c r="E37" s="83" t="s">
        <v>27</v>
      </c>
      <c r="F37" s="84" t="s">
        <v>87</v>
      </c>
      <c r="G37" s="83" t="s">
        <v>30</v>
      </c>
      <c r="H37" s="83">
        <v>3111</v>
      </c>
      <c r="I37" s="85">
        <v>2.15</v>
      </c>
      <c r="J37" s="27"/>
    </row>
    <row r="38" spans="1:10" ht="15">
      <c r="A38" s="59">
        <v>33</v>
      </c>
      <c r="B38" s="49" t="s">
        <v>170</v>
      </c>
      <c r="C38" s="25">
        <v>30</v>
      </c>
      <c r="D38" s="62"/>
      <c r="E38" s="114" t="s">
        <v>249</v>
      </c>
      <c r="F38" s="115"/>
      <c r="G38" s="115"/>
      <c r="H38" s="115"/>
      <c r="I38" s="116"/>
      <c r="J38" s="26"/>
    </row>
    <row r="39" spans="1:10" ht="15">
      <c r="A39" s="59">
        <v>34</v>
      </c>
      <c r="B39" s="51" t="s">
        <v>171</v>
      </c>
      <c r="C39" s="25"/>
      <c r="D39" s="62"/>
      <c r="E39" s="117"/>
      <c r="F39" s="118"/>
      <c r="G39" s="118"/>
      <c r="H39" s="118"/>
      <c r="I39" s="119"/>
      <c r="J39" s="37"/>
    </row>
    <row r="40" spans="1:10" ht="15">
      <c r="A40" s="102" t="s">
        <v>5</v>
      </c>
      <c r="B40" s="103"/>
      <c r="C40" s="103"/>
      <c r="D40" s="103"/>
      <c r="E40" s="103"/>
      <c r="F40" s="103"/>
      <c r="G40" s="103"/>
      <c r="H40" s="103"/>
      <c r="I40" s="104"/>
      <c r="J40" s="36"/>
    </row>
    <row r="41" spans="1:10" ht="60">
      <c r="A41" s="59">
        <v>35</v>
      </c>
      <c r="B41" s="49" t="s">
        <v>172</v>
      </c>
      <c r="C41" s="25"/>
      <c r="D41" s="81" t="s">
        <v>248</v>
      </c>
      <c r="E41" s="15" t="s">
        <v>89</v>
      </c>
      <c r="F41" s="14" t="s">
        <v>90</v>
      </c>
      <c r="G41" s="13" t="s">
        <v>30</v>
      </c>
      <c r="H41" s="13">
        <v>1600</v>
      </c>
      <c r="I41" s="16">
        <v>1.88</v>
      </c>
      <c r="J41" s="27"/>
    </row>
    <row r="42" spans="1:10" ht="60">
      <c r="A42" s="59">
        <v>36</v>
      </c>
      <c r="B42" s="49" t="s">
        <v>173</v>
      </c>
      <c r="C42" s="25"/>
      <c r="D42" s="82" t="s">
        <v>248</v>
      </c>
      <c r="E42" s="83" t="s">
        <v>91</v>
      </c>
      <c r="F42" s="84" t="s">
        <v>87</v>
      </c>
      <c r="G42" s="83" t="s">
        <v>30</v>
      </c>
      <c r="H42" s="83">
        <v>6204</v>
      </c>
      <c r="I42" s="85">
        <v>2.09</v>
      </c>
      <c r="J42" s="26"/>
    </row>
    <row r="43" spans="1:10" ht="60">
      <c r="A43" s="56">
        <v>37</v>
      </c>
      <c r="B43" s="47" t="s">
        <v>174</v>
      </c>
      <c r="C43" s="23">
        <f>360+240</f>
        <v>600</v>
      </c>
      <c r="D43" s="81" t="s">
        <v>248</v>
      </c>
      <c r="E43" s="13" t="s">
        <v>92</v>
      </c>
      <c r="F43" s="14" t="s">
        <v>87</v>
      </c>
      <c r="G43" s="13" t="s">
        <v>30</v>
      </c>
      <c r="H43" s="13">
        <v>2434</v>
      </c>
      <c r="I43" s="16">
        <v>2.49</v>
      </c>
      <c r="J43" s="27"/>
    </row>
    <row r="44" spans="1:10" ht="24">
      <c r="A44" s="56">
        <v>38</v>
      </c>
      <c r="B44" s="47" t="s">
        <v>175</v>
      </c>
      <c r="C44" s="23">
        <v>120</v>
      </c>
      <c r="D44" s="82" t="s">
        <v>248</v>
      </c>
      <c r="E44" s="83" t="s">
        <v>93</v>
      </c>
      <c r="F44" s="84" t="s">
        <v>87</v>
      </c>
      <c r="G44" s="83" t="s">
        <v>30</v>
      </c>
      <c r="H44" s="83">
        <v>2286</v>
      </c>
      <c r="I44" s="85">
        <v>3.59</v>
      </c>
      <c r="J44" s="27"/>
    </row>
    <row r="45" spans="1:10" ht="15">
      <c r="A45" s="56">
        <v>39</v>
      </c>
      <c r="B45" s="49" t="s">
        <v>176</v>
      </c>
      <c r="C45" s="23">
        <v>120</v>
      </c>
      <c r="D45" s="81" t="s">
        <v>248</v>
      </c>
      <c r="E45" s="13" t="s">
        <v>94</v>
      </c>
      <c r="F45" s="14" t="s">
        <v>87</v>
      </c>
      <c r="G45" s="13" t="s">
        <v>30</v>
      </c>
      <c r="H45" s="13">
        <v>2285</v>
      </c>
      <c r="I45" s="16">
        <v>3.39</v>
      </c>
      <c r="J45" s="27"/>
    </row>
    <row r="46" spans="1:10" ht="15">
      <c r="A46" s="56">
        <v>40</v>
      </c>
      <c r="B46" s="49" t="s">
        <v>177</v>
      </c>
      <c r="C46" s="23">
        <f>140+80</f>
        <v>220</v>
      </c>
      <c r="D46" s="82" t="s">
        <v>248</v>
      </c>
      <c r="E46" s="83" t="s">
        <v>95</v>
      </c>
      <c r="F46" s="84" t="s">
        <v>87</v>
      </c>
      <c r="G46" s="83" t="s">
        <v>30</v>
      </c>
      <c r="H46" s="83">
        <v>2247</v>
      </c>
      <c r="I46" s="85">
        <v>2.59</v>
      </c>
      <c r="J46" s="27"/>
    </row>
    <row r="47" spans="1:10" ht="15" customHeight="1">
      <c r="A47" s="102" t="s">
        <v>12</v>
      </c>
      <c r="B47" s="103"/>
      <c r="C47" s="103"/>
      <c r="D47" s="103"/>
      <c r="E47" s="103"/>
      <c r="F47" s="103"/>
      <c r="G47" s="103"/>
      <c r="H47" s="103"/>
      <c r="I47" s="104"/>
      <c r="J47" s="36"/>
    </row>
    <row r="48" spans="1:10" ht="24">
      <c r="A48" s="59">
        <v>41</v>
      </c>
      <c r="B48" s="49" t="s">
        <v>178</v>
      </c>
      <c r="C48" s="25">
        <v>50</v>
      </c>
      <c r="D48" s="81" t="s">
        <v>248</v>
      </c>
      <c r="E48" s="13" t="s">
        <v>27</v>
      </c>
      <c r="F48" s="14" t="s">
        <v>96</v>
      </c>
      <c r="G48" s="13" t="s">
        <v>30</v>
      </c>
      <c r="H48" s="13">
        <v>60606</v>
      </c>
      <c r="I48" s="16">
        <v>3.48</v>
      </c>
      <c r="J48" s="26"/>
    </row>
    <row r="49" spans="1:10" ht="24">
      <c r="A49" s="59">
        <v>42</v>
      </c>
      <c r="B49" s="49" t="s">
        <v>179</v>
      </c>
      <c r="C49" s="25">
        <f>560+62</f>
        <v>622</v>
      </c>
      <c r="D49" s="64"/>
      <c r="E49" s="108" t="s">
        <v>247</v>
      </c>
      <c r="F49" s="109"/>
      <c r="G49" s="109"/>
      <c r="H49" s="109"/>
      <c r="I49" s="110"/>
      <c r="J49" s="29"/>
    </row>
    <row r="50" spans="1:10" ht="24">
      <c r="A50" s="59">
        <v>43</v>
      </c>
      <c r="B50" s="49" t="s">
        <v>180</v>
      </c>
      <c r="C50" s="25">
        <v>62</v>
      </c>
      <c r="D50" s="64"/>
      <c r="E50" s="108" t="s">
        <v>247</v>
      </c>
      <c r="F50" s="109"/>
      <c r="G50" s="109"/>
      <c r="H50" s="109"/>
      <c r="I50" s="110"/>
      <c r="J50" s="29"/>
    </row>
    <row r="51" spans="1:10" ht="24">
      <c r="A51" s="59">
        <v>44</v>
      </c>
      <c r="B51" s="49" t="s">
        <v>181</v>
      </c>
      <c r="C51" s="25">
        <f>120+570</f>
        <v>690</v>
      </c>
      <c r="D51" s="82" t="s">
        <v>248</v>
      </c>
      <c r="E51" s="83" t="s">
        <v>97</v>
      </c>
      <c r="F51" s="84" t="s">
        <v>87</v>
      </c>
      <c r="G51" s="83" t="s">
        <v>30</v>
      </c>
      <c r="H51" s="83">
        <v>2229</v>
      </c>
      <c r="I51" s="85">
        <v>3.19</v>
      </c>
      <c r="J51" s="27"/>
    </row>
    <row r="52" spans="1:10" ht="24.75" customHeight="1">
      <c r="A52" s="59">
        <v>45</v>
      </c>
      <c r="B52" s="52" t="s">
        <v>182</v>
      </c>
      <c r="C52" s="35">
        <v>120</v>
      </c>
      <c r="D52" s="65"/>
      <c r="E52" s="108" t="s">
        <v>249</v>
      </c>
      <c r="F52" s="109"/>
      <c r="G52" s="109"/>
      <c r="H52" s="109"/>
      <c r="I52" s="110"/>
      <c r="J52" s="38"/>
    </row>
    <row r="53" spans="1:10" ht="15" customHeight="1">
      <c r="A53" s="102" t="s">
        <v>13</v>
      </c>
      <c r="B53" s="103"/>
      <c r="C53" s="103"/>
      <c r="D53" s="103"/>
      <c r="E53" s="103"/>
      <c r="F53" s="103"/>
      <c r="G53" s="103"/>
      <c r="H53" s="103"/>
      <c r="I53" s="104"/>
      <c r="J53" s="36"/>
    </row>
    <row r="54" spans="1:10" ht="29.25">
      <c r="A54" s="56">
        <v>46</v>
      </c>
      <c r="B54" s="49" t="s">
        <v>183</v>
      </c>
      <c r="C54" s="23"/>
      <c r="D54" s="82" t="s">
        <v>248</v>
      </c>
      <c r="E54" s="83" t="s">
        <v>43</v>
      </c>
      <c r="F54" s="84" t="s">
        <v>98</v>
      </c>
      <c r="G54" s="83" t="s">
        <v>30</v>
      </c>
      <c r="H54" s="83">
        <v>30001</v>
      </c>
      <c r="I54" s="85">
        <v>1.87</v>
      </c>
      <c r="J54" s="27"/>
    </row>
    <row r="55" spans="1:10" ht="48">
      <c r="A55" s="56">
        <v>47</v>
      </c>
      <c r="B55" s="47" t="s">
        <v>184</v>
      </c>
      <c r="C55" s="23">
        <v>200</v>
      </c>
      <c r="D55" s="81" t="s">
        <v>248</v>
      </c>
      <c r="E55" s="13" t="s">
        <v>62</v>
      </c>
      <c r="F55" s="14" t="s">
        <v>33</v>
      </c>
      <c r="G55" s="13" t="s">
        <v>30</v>
      </c>
      <c r="H55" s="13">
        <v>65087</v>
      </c>
      <c r="I55" s="16">
        <v>2.12</v>
      </c>
      <c r="J55" s="27"/>
    </row>
    <row r="56" spans="1:10" ht="36">
      <c r="A56" s="56">
        <v>48</v>
      </c>
      <c r="B56" s="47" t="s">
        <v>185</v>
      </c>
      <c r="C56" s="23">
        <v>360</v>
      </c>
      <c r="D56" s="82" t="s">
        <v>248</v>
      </c>
      <c r="E56" s="83" t="s">
        <v>62</v>
      </c>
      <c r="F56" s="84" t="s">
        <v>33</v>
      </c>
      <c r="G56" s="83" t="s">
        <v>30</v>
      </c>
      <c r="H56" s="83">
        <v>20031</v>
      </c>
      <c r="I56" s="85">
        <v>2.54</v>
      </c>
      <c r="J56" s="27"/>
    </row>
    <row r="57" spans="1:10" ht="84">
      <c r="A57" s="56">
        <v>49</v>
      </c>
      <c r="B57" s="47" t="s">
        <v>186</v>
      </c>
      <c r="C57" s="23">
        <v>230</v>
      </c>
      <c r="D57" s="81" t="s">
        <v>248</v>
      </c>
      <c r="E57" s="13" t="s">
        <v>62</v>
      </c>
      <c r="F57" s="14" t="s">
        <v>63</v>
      </c>
      <c r="G57" s="13" t="s">
        <v>30</v>
      </c>
      <c r="H57" s="13">
        <v>70012</v>
      </c>
      <c r="I57" s="16">
        <v>1.44</v>
      </c>
      <c r="J57" s="27"/>
    </row>
    <row r="58" spans="1:10" ht="15">
      <c r="A58" s="56">
        <v>50</v>
      </c>
      <c r="B58" s="47" t="s">
        <v>187</v>
      </c>
      <c r="C58" s="23">
        <v>40</v>
      </c>
      <c r="D58" s="82" t="s">
        <v>248</v>
      </c>
      <c r="E58" s="83" t="s">
        <v>27</v>
      </c>
      <c r="F58" s="84" t="s">
        <v>33</v>
      </c>
      <c r="G58" s="83" t="s">
        <v>30</v>
      </c>
      <c r="H58" s="83">
        <v>80196</v>
      </c>
      <c r="I58" s="85">
        <v>1.39</v>
      </c>
      <c r="J58" s="27"/>
    </row>
    <row r="59" spans="1:10" ht="29.25">
      <c r="A59" s="56">
        <v>51</v>
      </c>
      <c r="B59" s="48" t="s">
        <v>188</v>
      </c>
      <c r="C59" s="28">
        <v>900</v>
      </c>
      <c r="D59" s="81" t="s">
        <v>248</v>
      </c>
      <c r="E59" s="13" t="s">
        <v>97</v>
      </c>
      <c r="F59" s="14" t="s">
        <v>98</v>
      </c>
      <c r="G59" s="13" t="s">
        <v>30</v>
      </c>
      <c r="H59" s="13">
        <v>46857</v>
      </c>
      <c r="I59" s="16">
        <v>4.39</v>
      </c>
      <c r="J59" s="27"/>
    </row>
    <row r="60" spans="1:10" ht="36">
      <c r="A60" s="56">
        <v>52</v>
      </c>
      <c r="B60" s="48" t="s">
        <v>189</v>
      </c>
      <c r="C60" s="23">
        <v>520</v>
      </c>
      <c r="D60" s="82" t="s">
        <v>248</v>
      </c>
      <c r="E60" s="83" t="s">
        <v>62</v>
      </c>
      <c r="F60" s="84" t="s">
        <v>33</v>
      </c>
      <c r="G60" s="83" t="s">
        <v>30</v>
      </c>
      <c r="H60" s="83">
        <v>75761</v>
      </c>
      <c r="I60" s="85">
        <v>3.14</v>
      </c>
      <c r="J60" s="27"/>
    </row>
    <row r="61" spans="1:10" ht="24">
      <c r="A61" s="56">
        <v>53</v>
      </c>
      <c r="B61" s="49" t="s">
        <v>190</v>
      </c>
      <c r="C61" s="25">
        <v>60</v>
      </c>
      <c r="D61" s="64"/>
      <c r="E61" s="108" t="s">
        <v>247</v>
      </c>
      <c r="F61" s="109"/>
      <c r="G61" s="109"/>
      <c r="H61" s="109"/>
      <c r="I61" s="110"/>
      <c r="J61" s="29"/>
    </row>
    <row r="62" spans="1:10" ht="15">
      <c r="A62" s="56">
        <v>54</v>
      </c>
      <c r="B62" s="48" t="s">
        <v>191</v>
      </c>
      <c r="C62" s="25">
        <v>30</v>
      </c>
      <c r="D62" s="64"/>
      <c r="E62" s="108" t="s">
        <v>247</v>
      </c>
      <c r="F62" s="109"/>
      <c r="G62" s="109"/>
      <c r="H62" s="109"/>
      <c r="I62" s="110"/>
      <c r="J62" s="29"/>
    </row>
    <row r="63" spans="1:10" ht="15" customHeight="1">
      <c r="A63" s="102" t="s">
        <v>14</v>
      </c>
      <c r="B63" s="103"/>
      <c r="C63" s="103"/>
      <c r="D63" s="103"/>
      <c r="E63" s="103"/>
      <c r="F63" s="103"/>
      <c r="G63" s="103"/>
      <c r="H63" s="103"/>
      <c r="I63" s="104"/>
      <c r="J63" s="36"/>
    </row>
    <row r="64" spans="1:10" ht="15">
      <c r="A64" s="56">
        <v>55</v>
      </c>
      <c r="B64" s="49" t="s">
        <v>192</v>
      </c>
      <c r="C64" s="23">
        <v>150</v>
      </c>
      <c r="D64" s="81" t="s">
        <v>248</v>
      </c>
      <c r="E64" s="13" t="s">
        <v>62</v>
      </c>
      <c r="F64" s="14" t="s">
        <v>87</v>
      </c>
      <c r="G64" s="13" t="s">
        <v>30</v>
      </c>
      <c r="H64" s="13">
        <v>6175</v>
      </c>
      <c r="I64" s="16">
        <v>2.29</v>
      </c>
      <c r="J64" s="27"/>
    </row>
    <row r="65" spans="1:10" ht="60">
      <c r="A65" s="56">
        <v>56</v>
      </c>
      <c r="B65" s="47" t="s">
        <v>193</v>
      </c>
      <c r="C65" s="23">
        <v>160</v>
      </c>
      <c r="D65" s="82" t="s">
        <v>248</v>
      </c>
      <c r="E65" s="83" t="s">
        <v>27</v>
      </c>
      <c r="F65" s="84" t="s">
        <v>75</v>
      </c>
      <c r="G65" s="83" t="s">
        <v>30</v>
      </c>
      <c r="H65" s="83">
        <v>373</v>
      </c>
      <c r="I65" s="85">
        <v>2.98</v>
      </c>
      <c r="J65" s="27"/>
    </row>
    <row r="66" spans="1:10" ht="48">
      <c r="A66" s="59">
        <v>57</v>
      </c>
      <c r="B66" s="49" t="s">
        <v>194</v>
      </c>
      <c r="C66" s="25">
        <v>30</v>
      </c>
      <c r="D66" s="81" t="s">
        <v>248</v>
      </c>
      <c r="E66" s="13" t="s">
        <v>27</v>
      </c>
      <c r="F66" s="14" t="s">
        <v>87</v>
      </c>
      <c r="G66" s="13" t="s">
        <v>30</v>
      </c>
      <c r="H66" s="13">
        <v>3520</v>
      </c>
      <c r="I66" s="16">
        <v>2.19</v>
      </c>
      <c r="J66" s="27"/>
    </row>
    <row r="67" spans="1:10" ht="24">
      <c r="A67" s="56">
        <v>58</v>
      </c>
      <c r="B67" s="48" t="s">
        <v>195</v>
      </c>
      <c r="C67" s="23">
        <v>50</v>
      </c>
      <c r="D67" s="82" t="s">
        <v>248</v>
      </c>
      <c r="E67" s="83" t="s">
        <v>27</v>
      </c>
      <c r="F67" s="84" t="s">
        <v>99</v>
      </c>
      <c r="G67" s="83" t="s">
        <v>30</v>
      </c>
      <c r="H67" s="83">
        <v>2131</v>
      </c>
      <c r="I67" s="85">
        <v>2.54</v>
      </c>
      <c r="J67" s="27"/>
    </row>
    <row r="68" spans="1:10" ht="15" customHeight="1">
      <c r="A68" s="111" t="s">
        <v>15</v>
      </c>
      <c r="B68" s="112"/>
      <c r="C68" s="112"/>
      <c r="D68" s="112"/>
      <c r="E68" s="112"/>
      <c r="F68" s="112"/>
      <c r="G68" s="112"/>
      <c r="H68" s="112"/>
      <c r="I68" s="113"/>
      <c r="J68" s="36"/>
    </row>
    <row r="69" spans="1:10" ht="84">
      <c r="A69" s="56">
        <v>59</v>
      </c>
      <c r="B69" s="48" t="s">
        <v>196</v>
      </c>
      <c r="C69" s="23">
        <f>180+44</f>
        <v>224</v>
      </c>
      <c r="D69" s="81" t="s">
        <v>248</v>
      </c>
      <c r="E69" s="13" t="s">
        <v>59</v>
      </c>
      <c r="F69" s="14" t="s">
        <v>87</v>
      </c>
      <c r="G69" s="13" t="s">
        <v>30</v>
      </c>
      <c r="H69" s="13">
        <v>3200</v>
      </c>
      <c r="I69" s="16">
        <v>2.39</v>
      </c>
      <c r="J69" s="27"/>
    </row>
    <row r="70" spans="1:10" ht="15">
      <c r="A70" s="56">
        <v>60</v>
      </c>
      <c r="B70" s="49" t="s">
        <v>197</v>
      </c>
      <c r="C70" s="23">
        <v>60</v>
      </c>
      <c r="D70" s="82" t="s">
        <v>248</v>
      </c>
      <c r="E70" s="83" t="s">
        <v>100</v>
      </c>
      <c r="F70" s="84" t="s">
        <v>87</v>
      </c>
      <c r="G70" s="83" t="s">
        <v>30</v>
      </c>
      <c r="H70" s="83">
        <v>3170</v>
      </c>
      <c r="I70" s="85">
        <v>1.49</v>
      </c>
      <c r="J70" s="27"/>
    </row>
    <row r="71" spans="1:10" ht="48">
      <c r="A71" s="56">
        <v>61</v>
      </c>
      <c r="B71" s="48" t="s">
        <v>198</v>
      </c>
      <c r="C71" s="23">
        <f>210+240</f>
        <v>450</v>
      </c>
      <c r="D71" s="81" t="s">
        <v>248</v>
      </c>
      <c r="E71" s="13" t="s">
        <v>27</v>
      </c>
      <c r="F71" s="14" t="s">
        <v>87</v>
      </c>
      <c r="G71" s="13" t="s">
        <v>30</v>
      </c>
      <c r="H71" s="13">
        <v>3300</v>
      </c>
      <c r="I71" s="16">
        <v>2.44</v>
      </c>
      <c r="J71" s="27"/>
    </row>
    <row r="72" spans="1:10" ht="60" customHeight="1">
      <c r="A72" s="56">
        <v>62</v>
      </c>
      <c r="B72" s="49" t="s">
        <v>199</v>
      </c>
      <c r="C72" s="23">
        <v>120</v>
      </c>
      <c r="D72" s="82" t="s">
        <v>248</v>
      </c>
      <c r="E72" s="83" t="s">
        <v>100</v>
      </c>
      <c r="F72" s="84" t="s">
        <v>99</v>
      </c>
      <c r="G72" s="83" t="s">
        <v>30</v>
      </c>
      <c r="H72" s="83">
        <v>3701</v>
      </c>
      <c r="I72" s="85">
        <v>3.29</v>
      </c>
      <c r="J72" s="27"/>
    </row>
    <row r="73" spans="1:10" ht="60" customHeight="1">
      <c r="A73" s="56">
        <v>63</v>
      </c>
      <c r="B73" s="48" t="s">
        <v>200</v>
      </c>
      <c r="C73" s="23">
        <f>80+58</f>
        <v>138</v>
      </c>
      <c r="D73" s="81" t="s">
        <v>248</v>
      </c>
      <c r="E73" s="13" t="s">
        <v>97</v>
      </c>
      <c r="F73" s="14" t="s">
        <v>87</v>
      </c>
      <c r="G73" s="13" t="s">
        <v>30</v>
      </c>
      <c r="H73" s="13">
        <v>6145</v>
      </c>
      <c r="I73" s="16">
        <v>1.89</v>
      </c>
      <c r="J73" s="27"/>
    </row>
    <row r="74" spans="1:10" ht="15" customHeight="1">
      <c r="A74" s="102" t="s">
        <v>16</v>
      </c>
      <c r="B74" s="103"/>
      <c r="C74" s="103"/>
      <c r="D74" s="103"/>
      <c r="E74" s="103"/>
      <c r="F74" s="103"/>
      <c r="G74" s="103"/>
      <c r="H74" s="103"/>
      <c r="I74" s="104"/>
      <c r="J74" s="36"/>
    </row>
    <row r="75" spans="1:10" ht="24">
      <c r="A75" s="56">
        <v>64</v>
      </c>
      <c r="B75" s="49" t="s">
        <v>201</v>
      </c>
      <c r="C75" s="23">
        <v>150</v>
      </c>
      <c r="D75" s="82" t="s">
        <v>248</v>
      </c>
      <c r="E75" s="83" t="s">
        <v>27</v>
      </c>
      <c r="F75" s="84" t="s">
        <v>101</v>
      </c>
      <c r="G75" s="83" t="s">
        <v>30</v>
      </c>
      <c r="H75" s="83">
        <v>9065</v>
      </c>
      <c r="I75" s="85">
        <v>2.89</v>
      </c>
      <c r="J75" s="27"/>
    </row>
    <row r="76" spans="1:10" ht="24">
      <c r="A76" s="56">
        <v>65</v>
      </c>
      <c r="B76" s="49" t="s">
        <v>202</v>
      </c>
      <c r="C76" s="23">
        <v>200</v>
      </c>
      <c r="D76" s="64"/>
      <c r="E76" s="108" t="s">
        <v>247</v>
      </c>
      <c r="F76" s="109"/>
      <c r="G76" s="109"/>
      <c r="H76" s="109"/>
      <c r="I76" s="110"/>
      <c r="J76" s="29"/>
    </row>
    <row r="77" spans="1:10" ht="36">
      <c r="A77" s="56">
        <v>66</v>
      </c>
      <c r="B77" s="47" t="s">
        <v>203</v>
      </c>
      <c r="C77" s="23">
        <v>120</v>
      </c>
      <c r="D77" s="82" t="s">
        <v>248</v>
      </c>
      <c r="E77" s="83" t="s">
        <v>102</v>
      </c>
      <c r="F77" s="84" t="s">
        <v>101</v>
      </c>
      <c r="G77" s="83" t="s">
        <v>30</v>
      </c>
      <c r="H77" s="83">
        <v>4718</v>
      </c>
      <c r="I77" s="85">
        <v>2.67</v>
      </c>
      <c r="J77" s="27"/>
    </row>
    <row r="78" spans="1:10" ht="36">
      <c r="A78" s="56">
        <v>67</v>
      </c>
      <c r="B78" s="47" t="s">
        <v>204</v>
      </c>
      <c r="C78" s="23">
        <f>240+503</f>
        <v>743</v>
      </c>
      <c r="D78" s="81" t="s">
        <v>248</v>
      </c>
      <c r="E78" s="13" t="s">
        <v>93</v>
      </c>
      <c r="F78" s="14" t="s">
        <v>101</v>
      </c>
      <c r="G78" s="13" t="s">
        <v>30</v>
      </c>
      <c r="H78" s="13">
        <v>4747</v>
      </c>
      <c r="I78" s="16">
        <v>2.59</v>
      </c>
      <c r="J78" s="27"/>
    </row>
    <row r="79" spans="1:10" ht="24">
      <c r="A79" s="56">
        <v>68</v>
      </c>
      <c r="B79" s="48" t="s">
        <v>205</v>
      </c>
      <c r="C79" s="23">
        <f>150+28</f>
        <v>178</v>
      </c>
      <c r="D79" s="82" t="s">
        <v>248</v>
      </c>
      <c r="E79" s="83" t="s">
        <v>103</v>
      </c>
      <c r="F79" s="84" t="s">
        <v>104</v>
      </c>
      <c r="G79" s="83" t="s">
        <v>30</v>
      </c>
      <c r="H79" s="83">
        <v>6611</v>
      </c>
      <c r="I79" s="85">
        <v>1.55</v>
      </c>
      <c r="J79" s="27"/>
    </row>
    <row r="80" spans="1:10" ht="15">
      <c r="A80" s="59">
        <v>69</v>
      </c>
      <c r="B80" s="49" t="s">
        <v>206</v>
      </c>
      <c r="C80" s="25">
        <v>110</v>
      </c>
      <c r="D80" s="81" t="s">
        <v>248</v>
      </c>
      <c r="E80" s="13" t="s">
        <v>27</v>
      </c>
      <c r="F80" s="14" t="s">
        <v>105</v>
      </c>
      <c r="G80" s="13" t="s">
        <v>30</v>
      </c>
      <c r="H80" s="13">
        <v>96932</v>
      </c>
      <c r="I80" s="16">
        <v>1.65</v>
      </c>
      <c r="J80" s="26"/>
    </row>
    <row r="81" spans="1:10" ht="15">
      <c r="A81" s="59">
        <v>70</v>
      </c>
      <c r="B81" s="49" t="s">
        <v>207</v>
      </c>
      <c r="C81" s="25">
        <f>100+1653</f>
        <v>1753</v>
      </c>
      <c r="D81" s="82" t="s">
        <v>248</v>
      </c>
      <c r="E81" s="83" t="s">
        <v>27</v>
      </c>
      <c r="F81" s="84" t="s">
        <v>101</v>
      </c>
      <c r="G81" s="83" t="s">
        <v>30</v>
      </c>
      <c r="H81" s="83">
        <v>5060</v>
      </c>
      <c r="I81" s="85">
        <v>1.42</v>
      </c>
      <c r="J81" s="26"/>
    </row>
    <row r="82" spans="1:10" ht="15">
      <c r="A82" s="59">
        <v>71</v>
      </c>
      <c r="B82" s="49" t="s">
        <v>208</v>
      </c>
      <c r="C82" s="25">
        <v>840</v>
      </c>
      <c r="D82" s="81" t="s">
        <v>248</v>
      </c>
      <c r="E82" s="13" t="s">
        <v>27</v>
      </c>
      <c r="F82" s="14" t="s">
        <v>106</v>
      </c>
      <c r="G82" s="13" t="s">
        <v>30</v>
      </c>
      <c r="H82" s="13">
        <v>16268</v>
      </c>
      <c r="I82" s="16">
        <v>2.59</v>
      </c>
      <c r="J82" s="26"/>
    </row>
    <row r="83" spans="1:10" ht="15">
      <c r="A83" s="56">
        <v>72</v>
      </c>
      <c r="B83" s="49" t="s">
        <v>209</v>
      </c>
      <c r="C83" s="23">
        <v>200</v>
      </c>
      <c r="D83" s="82" t="s">
        <v>248</v>
      </c>
      <c r="E83" s="83"/>
      <c r="F83" s="84"/>
      <c r="G83" s="83"/>
      <c r="H83" s="83"/>
      <c r="I83" s="85"/>
      <c r="J83" s="29"/>
    </row>
    <row r="84" spans="1:10" ht="24">
      <c r="A84" s="56">
        <v>73</v>
      </c>
      <c r="B84" s="49" t="s">
        <v>210</v>
      </c>
      <c r="C84" s="23">
        <v>120</v>
      </c>
      <c r="D84" s="81" t="s">
        <v>248</v>
      </c>
      <c r="E84" s="13" t="s">
        <v>97</v>
      </c>
      <c r="F84" s="14" t="s">
        <v>107</v>
      </c>
      <c r="G84" s="13" t="s">
        <v>30</v>
      </c>
      <c r="H84" s="13">
        <v>65115</v>
      </c>
      <c r="I84" s="16">
        <v>3.14</v>
      </c>
      <c r="J84" s="26"/>
    </row>
    <row r="85" spans="1:10" ht="36">
      <c r="A85" s="56">
        <v>74</v>
      </c>
      <c r="B85" s="49" t="s">
        <v>211</v>
      </c>
      <c r="C85" s="23">
        <f>140+270</f>
        <v>410</v>
      </c>
      <c r="D85" s="82" t="s">
        <v>248</v>
      </c>
      <c r="E85" s="83" t="s">
        <v>27</v>
      </c>
      <c r="F85" s="84" t="s">
        <v>101</v>
      </c>
      <c r="G85" s="83" t="s">
        <v>30</v>
      </c>
      <c r="H85" s="83">
        <v>9064</v>
      </c>
      <c r="I85" s="85">
        <v>3.95</v>
      </c>
      <c r="J85" s="27"/>
    </row>
    <row r="86" spans="1:10" ht="36">
      <c r="A86" s="56">
        <v>75</v>
      </c>
      <c r="B86" s="49" t="s">
        <v>212</v>
      </c>
      <c r="C86" s="23">
        <f>150+330</f>
        <v>480</v>
      </c>
      <c r="D86" s="81" t="s">
        <v>248</v>
      </c>
      <c r="E86" s="13" t="s">
        <v>27</v>
      </c>
      <c r="F86" s="14" t="s">
        <v>108</v>
      </c>
      <c r="G86" s="13" t="s">
        <v>30</v>
      </c>
      <c r="H86" s="13" t="s">
        <v>109</v>
      </c>
      <c r="I86" s="16">
        <v>2.24</v>
      </c>
      <c r="J86" s="27"/>
    </row>
    <row r="87" spans="1:10" ht="15">
      <c r="A87" s="56">
        <v>76</v>
      </c>
      <c r="B87" s="49" t="s">
        <v>213</v>
      </c>
      <c r="C87" s="23">
        <v>120</v>
      </c>
      <c r="D87" s="82" t="s">
        <v>248</v>
      </c>
      <c r="E87" s="83" t="s">
        <v>110</v>
      </c>
      <c r="F87" s="84" t="s">
        <v>101</v>
      </c>
      <c r="G87" s="83" t="s">
        <v>30</v>
      </c>
      <c r="H87" s="83">
        <v>4151</v>
      </c>
      <c r="I87" s="85">
        <v>1.99</v>
      </c>
      <c r="J87" s="27"/>
    </row>
    <row r="88" spans="1:10" ht="15">
      <c r="A88" s="56">
        <v>77</v>
      </c>
      <c r="B88" s="49" t="s">
        <v>214</v>
      </c>
      <c r="C88" s="23">
        <v>130</v>
      </c>
      <c r="D88" s="81" t="s">
        <v>248</v>
      </c>
      <c r="E88" s="13" t="s">
        <v>27</v>
      </c>
      <c r="F88" s="14" t="s">
        <v>33</v>
      </c>
      <c r="G88" s="13" t="s">
        <v>30</v>
      </c>
      <c r="H88" s="13">
        <v>7608</v>
      </c>
      <c r="I88" s="16">
        <v>1.99</v>
      </c>
      <c r="J88" s="27"/>
    </row>
    <row r="89" spans="1:10" ht="24.75">
      <c r="A89" s="56">
        <v>78</v>
      </c>
      <c r="B89" s="51" t="s">
        <v>215</v>
      </c>
      <c r="C89" s="23"/>
      <c r="D89" s="64"/>
      <c r="E89" s="108" t="s">
        <v>247</v>
      </c>
      <c r="F89" s="109"/>
      <c r="G89" s="109"/>
      <c r="H89" s="109"/>
      <c r="I89" s="110"/>
      <c r="J89" s="29"/>
    </row>
    <row r="90" spans="1:10" ht="24.75">
      <c r="A90" s="60">
        <v>79</v>
      </c>
      <c r="B90" s="53" t="s">
        <v>216</v>
      </c>
      <c r="C90" s="28"/>
      <c r="D90" s="81" t="s">
        <v>248</v>
      </c>
      <c r="E90" s="13" t="s">
        <v>111</v>
      </c>
      <c r="F90" s="14" t="s">
        <v>112</v>
      </c>
      <c r="G90" s="13" t="s">
        <v>30</v>
      </c>
      <c r="H90" s="13">
        <v>76003002603</v>
      </c>
      <c r="I90" s="16">
        <v>2.5</v>
      </c>
      <c r="J90" s="27"/>
    </row>
    <row r="91" spans="1:10" ht="15" customHeight="1">
      <c r="A91" s="102" t="s">
        <v>17</v>
      </c>
      <c r="B91" s="103"/>
      <c r="C91" s="103"/>
      <c r="D91" s="103"/>
      <c r="E91" s="103"/>
      <c r="F91" s="103"/>
      <c r="G91" s="103"/>
      <c r="H91" s="103"/>
      <c r="I91" s="104"/>
      <c r="J91" s="36"/>
    </row>
    <row r="92" spans="1:10" ht="24">
      <c r="A92" s="56">
        <v>80</v>
      </c>
      <c r="B92" s="47" t="s">
        <v>217</v>
      </c>
      <c r="C92" s="23">
        <v>648</v>
      </c>
      <c r="D92" s="82" t="s">
        <v>248</v>
      </c>
      <c r="E92" s="83" t="s">
        <v>59</v>
      </c>
      <c r="F92" s="84" t="s">
        <v>60</v>
      </c>
      <c r="G92" s="83" t="s">
        <v>30</v>
      </c>
      <c r="H92" s="83" t="s">
        <v>113</v>
      </c>
      <c r="I92" s="85">
        <v>1.19</v>
      </c>
      <c r="J92" s="32"/>
    </row>
    <row r="93" spans="1:10" ht="48">
      <c r="A93" s="56">
        <v>81</v>
      </c>
      <c r="B93" s="47" t="s">
        <v>218</v>
      </c>
      <c r="C93" s="23">
        <f>630+540</f>
        <v>1170</v>
      </c>
      <c r="D93" s="81" t="s">
        <v>248</v>
      </c>
      <c r="E93" s="13" t="s">
        <v>51</v>
      </c>
      <c r="F93" s="14" t="s">
        <v>61</v>
      </c>
      <c r="G93" s="13" t="s">
        <v>30</v>
      </c>
      <c r="H93" s="13" t="s">
        <v>114</v>
      </c>
      <c r="I93" s="16">
        <v>0.68</v>
      </c>
      <c r="J93" s="27"/>
    </row>
    <row r="94" spans="1:10" ht="36">
      <c r="A94" s="56">
        <v>82</v>
      </c>
      <c r="B94" s="47" t="s">
        <v>219</v>
      </c>
      <c r="C94" s="23"/>
      <c r="D94" s="82" t="s">
        <v>248</v>
      </c>
      <c r="E94" s="83" t="s">
        <v>51</v>
      </c>
      <c r="F94" s="84" t="s">
        <v>61</v>
      </c>
      <c r="G94" s="83" t="s">
        <v>30</v>
      </c>
      <c r="H94" s="83" t="s">
        <v>115</v>
      </c>
      <c r="I94" s="85">
        <v>0.78</v>
      </c>
      <c r="J94" s="27"/>
    </row>
    <row r="95" spans="1:10" ht="24">
      <c r="A95" s="56">
        <v>83</v>
      </c>
      <c r="B95" s="47" t="s">
        <v>220</v>
      </c>
      <c r="C95" s="23">
        <v>36</v>
      </c>
      <c r="D95" s="81" t="s">
        <v>248</v>
      </c>
      <c r="E95" s="13" t="s">
        <v>116</v>
      </c>
      <c r="F95" s="14" t="s">
        <v>117</v>
      </c>
      <c r="G95" s="13" t="s">
        <v>30</v>
      </c>
      <c r="H95" s="13">
        <v>83340</v>
      </c>
      <c r="I95" s="16">
        <v>1.99</v>
      </c>
      <c r="J95" s="27"/>
    </row>
    <row r="96" spans="1:10" ht="24.75">
      <c r="A96" s="56">
        <v>84</v>
      </c>
      <c r="B96" s="54" t="s">
        <v>221</v>
      </c>
      <c r="C96" s="23"/>
      <c r="D96" s="82" t="s">
        <v>248</v>
      </c>
      <c r="E96" s="83" t="s">
        <v>118</v>
      </c>
      <c r="F96" s="84" t="s">
        <v>119</v>
      </c>
      <c r="G96" s="83" t="s">
        <v>30</v>
      </c>
      <c r="H96" s="83" t="s">
        <v>40</v>
      </c>
      <c r="I96" s="85">
        <v>2.09</v>
      </c>
      <c r="J96" s="29"/>
    </row>
    <row r="97" spans="1:10" ht="15" customHeight="1">
      <c r="A97" s="102" t="s">
        <v>18</v>
      </c>
      <c r="B97" s="103"/>
      <c r="C97" s="103"/>
      <c r="D97" s="103"/>
      <c r="E97" s="103"/>
      <c r="F97" s="103"/>
      <c r="G97" s="103"/>
      <c r="H97" s="103"/>
      <c r="I97" s="104"/>
      <c r="J97" s="36"/>
    </row>
    <row r="98" spans="1:10" ht="60" customHeight="1">
      <c r="A98" s="56">
        <v>85</v>
      </c>
      <c r="B98" s="48" t="s">
        <v>222</v>
      </c>
      <c r="C98" s="23">
        <f>1830+360</f>
        <v>2190</v>
      </c>
      <c r="D98" s="81" t="s">
        <v>248</v>
      </c>
      <c r="E98" s="13" t="s">
        <v>65</v>
      </c>
      <c r="F98" s="14" t="s">
        <v>120</v>
      </c>
      <c r="G98" s="13" t="s">
        <v>30</v>
      </c>
      <c r="H98" s="13" t="s">
        <v>121</v>
      </c>
      <c r="I98" s="16">
        <v>0.94</v>
      </c>
      <c r="J98" s="27"/>
    </row>
    <row r="99" spans="1:10" ht="24">
      <c r="A99" s="56">
        <v>86</v>
      </c>
      <c r="B99" s="49" t="s">
        <v>223</v>
      </c>
      <c r="C99" s="23"/>
      <c r="D99" s="82" t="s">
        <v>248</v>
      </c>
      <c r="E99" s="83" t="s">
        <v>122</v>
      </c>
      <c r="F99" s="84" t="s">
        <v>123</v>
      </c>
      <c r="G99" s="83" t="s">
        <v>30</v>
      </c>
      <c r="H99" s="83" t="s">
        <v>40</v>
      </c>
      <c r="I99" s="85">
        <v>1.07</v>
      </c>
      <c r="J99" s="29"/>
    </row>
    <row r="100" spans="1:10" ht="24">
      <c r="A100" s="56">
        <v>87</v>
      </c>
      <c r="B100" s="49" t="s">
        <v>224</v>
      </c>
      <c r="C100" s="23">
        <f>210+840</f>
        <v>1050</v>
      </c>
      <c r="D100" s="81" t="s">
        <v>248</v>
      </c>
      <c r="E100" s="13" t="s">
        <v>124</v>
      </c>
      <c r="F100" s="14" t="s">
        <v>123</v>
      </c>
      <c r="G100" s="13" t="s">
        <v>30</v>
      </c>
      <c r="H100" s="13" t="s">
        <v>40</v>
      </c>
      <c r="I100" s="16">
        <v>1.3</v>
      </c>
      <c r="J100" s="29"/>
    </row>
    <row r="101" spans="1:10" ht="15" customHeight="1">
      <c r="A101" s="102" t="s">
        <v>19</v>
      </c>
      <c r="B101" s="103"/>
      <c r="C101" s="103"/>
      <c r="D101" s="103"/>
      <c r="E101" s="103"/>
      <c r="F101" s="103"/>
      <c r="G101" s="103"/>
      <c r="H101" s="103"/>
      <c r="I101" s="104"/>
      <c r="J101" s="36"/>
    </row>
    <row r="102" spans="1:10" ht="24">
      <c r="A102" s="56">
        <v>88</v>
      </c>
      <c r="B102" s="47" t="s">
        <v>225</v>
      </c>
      <c r="C102" s="23">
        <v>210</v>
      </c>
      <c r="D102" s="82" t="s">
        <v>248</v>
      </c>
      <c r="E102" s="83" t="s">
        <v>65</v>
      </c>
      <c r="F102" s="84" t="s">
        <v>56</v>
      </c>
      <c r="G102" s="83" t="s">
        <v>30</v>
      </c>
      <c r="H102" s="83">
        <v>20263</v>
      </c>
      <c r="I102" s="85">
        <v>2.08</v>
      </c>
      <c r="J102" s="26"/>
    </row>
    <row r="103" spans="1:10" ht="15">
      <c r="A103" s="59">
        <v>89</v>
      </c>
      <c r="B103" s="49" t="s">
        <v>226</v>
      </c>
      <c r="C103" s="25">
        <v>300</v>
      </c>
      <c r="D103" s="81" t="s">
        <v>248</v>
      </c>
      <c r="E103" s="13" t="s">
        <v>47</v>
      </c>
      <c r="F103" s="14" t="s">
        <v>56</v>
      </c>
      <c r="G103" s="13" t="s">
        <v>30</v>
      </c>
      <c r="H103" s="13">
        <v>10167</v>
      </c>
      <c r="I103" s="16">
        <v>2.22</v>
      </c>
      <c r="J103" s="27"/>
    </row>
    <row r="104" spans="1:10" ht="15">
      <c r="A104" s="59">
        <v>90</v>
      </c>
      <c r="B104" s="49" t="s">
        <v>227</v>
      </c>
      <c r="C104" s="25">
        <v>480</v>
      </c>
      <c r="D104" s="82" t="s">
        <v>248</v>
      </c>
      <c r="E104" s="83" t="s">
        <v>47</v>
      </c>
      <c r="F104" s="84" t="s">
        <v>56</v>
      </c>
      <c r="G104" s="83" t="s">
        <v>30</v>
      </c>
      <c r="H104" s="83">
        <v>10140</v>
      </c>
      <c r="I104" s="85">
        <v>2.22</v>
      </c>
      <c r="J104" s="27"/>
    </row>
    <row r="105" spans="1:10" ht="24">
      <c r="A105" s="56">
        <v>91</v>
      </c>
      <c r="B105" s="47" t="s">
        <v>228</v>
      </c>
      <c r="C105" s="23">
        <f>180+108</f>
        <v>288</v>
      </c>
      <c r="D105" s="81" t="s">
        <v>248</v>
      </c>
      <c r="E105" s="13" t="s">
        <v>125</v>
      </c>
      <c r="F105" s="14"/>
      <c r="G105" s="13" t="s">
        <v>30</v>
      </c>
      <c r="H105" s="13">
        <v>25193</v>
      </c>
      <c r="I105" s="16">
        <v>2.43</v>
      </c>
      <c r="J105" s="26"/>
    </row>
    <row r="106" spans="1:10" ht="15">
      <c r="A106" s="59">
        <v>92</v>
      </c>
      <c r="B106" s="49" t="s">
        <v>229</v>
      </c>
      <c r="C106" s="25">
        <v>65</v>
      </c>
      <c r="D106" s="82" t="s">
        <v>248</v>
      </c>
      <c r="E106" s="83" t="s">
        <v>93</v>
      </c>
      <c r="F106" s="84" t="s">
        <v>32</v>
      </c>
      <c r="G106" s="83" t="s">
        <v>30</v>
      </c>
      <c r="H106" s="83">
        <v>100075</v>
      </c>
      <c r="I106" s="85">
        <v>4.18</v>
      </c>
      <c r="J106" s="27"/>
    </row>
    <row r="107" spans="1:10" ht="36">
      <c r="A107" s="56">
        <v>93</v>
      </c>
      <c r="B107" s="47" t="s">
        <v>230</v>
      </c>
      <c r="C107" s="23">
        <v>240</v>
      </c>
      <c r="D107" s="81" t="s">
        <v>248</v>
      </c>
      <c r="E107" s="13" t="s">
        <v>47</v>
      </c>
      <c r="F107" s="14" t="s">
        <v>126</v>
      </c>
      <c r="G107" s="13" t="s">
        <v>30</v>
      </c>
      <c r="H107" s="13">
        <v>10534</v>
      </c>
      <c r="I107" s="16">
        <v>2.38</v>
      </c>
      <c r="J107" s="26"/>
    </row>
    <row r="108" spans="1:10" ht="15">
      <c r="A108" s="56">
        <v>94</v>
      </c>
      <c r="B108" s="49" t="s">
        <v>231</v>
      </c>
      <c r="C108" s="23"/>
      <c r="D108" s="82" t="s">
        <v>248</v>
      </c>
      <c r="E108" s="83" t="s">
        <v>27</v>
      </c>
      <c r="F108" s="84" t="s">
        <v>119</v>
      </c>
      <c r="G108" s="83" t="s">
        <v>30</v>
      </c>
      <c r="H108" s="83">
        <v>22101</v>
      </c>
      <c r="I108" s="85">
        <v>2.39</v>
      </c>
      <c r="J108" s="26"/>
    </row>
    <row r="109" spans="1:10" ht="15">
      <c r="A109" s="56">
        <v>95</v>
      </c>
      <c r="B109" s="49" t="s">
        <v>232</v>
      </c>
      <c r="C109" s="23">
        <f>150+360</f>
        <v>510</v>
      </c>
      <c r="D109" s="81" t="s">
        <v>248</v>
      </c>
      <c r="E109" s="13" t="s">
        <v>47</v>
      </c>
      <c r="F109" s="14" t="s">
        <v>126</v>
      </c>
      <c r="G109" s="13" t="s">
        <v>30</v>
      </c>
      <c r="H109" s="13">
        <v>10530</v>
      </c>
      <c r="I109" s="16">
        <v>2.34</v>
      </c>
      <c r="J109" s="26"/>
    </row>
    <row r="110" spans="1:10" ht="15" customHeight="1">
      <c r="A110" s="102" t="s">
        <v>20</v>
      </c>
      <c r="B110" s="103"/>
      <c r="C110" s="103"/>
      <c r="D110" s="103"/>
      <c r="E110" s="103"/>
      <c r="F110" s="103"/>
      <c r="G110" s="103"/>
      <c r="H110" s="103"/>
      <c r="I110" s="104"/>
      <c r="J110" s="36"/>
    </row>
    <row r="111" spans="1:10" ht="60">
      <c r="A111" s="56">
        <v>96</v>
      </c>
      <c r="B111" s="47" t="s">
        <v>233</v>
      </c>
      <c r="C111" s="23">
        <v>80</v>
      </c>
      <c r="D111" s="82" t="s">
        <v>248</v>
      </c>
      <c r="E111" s="83" t="s">
        <v>27</v>
      </c>
      <c r="F111" s="84" t="s">
        <v>127</v>
      </c>
      <c r="G111" s="83" t="s">
        <v>30</v>
      </c>
      <c r="H111" s="83" t="s">
        <v>128</v>
      </c>
      <c r="I111" s="85">
        <v>2.47</v>
      </c>
      <c r="J111" s="27"/>
    </row>
    <row r="112" spans="1:10" ht="48">
      <c r="A112" s="56">
        <v>97</v>
      </c>
      <c r="B112" s="47" t="s">
        <v>234</v>
      </c>
      <c r="C112" s="23">
        <v>110</v>
      </c>
      <c r="D112" s="62"/>
      <c r="E112" s="108" t="s">
        <v>249</v>
      </c>
      <c r="F112" s="109"/>
      <c r="G112" s="109"/>
      <c r="H112" s="109"/>
      <c r="I112" s="110"/>
      <c r="J112" s="26"/>
    </row>
    <row r="113" spans="1:10" s="1" customFormat="1" ht="15">
      <c r="A113" s="56">
        <v>98</v>
      </c>
      <c r="B113" s="48" t="s">
        <v>235</v>
      </c>
      <c r="C113" s="28">
        <v>60</v>
      </c>
      <c r="D113" s="82" t="s">
        <v>248</v>
      </c>
      <c r="E113" s="83" t="s">
        <v>27</v>
      </c>
      <c r="F113" s="84" t="s">
        <v>129</v>
      </c>
      <c r="G113" s="83" t="s">
        <v>30</v>
      </c>
      <c r="H113" s="83">
        <v>1029412</v>
      </c>
      <c r="I113" s="85">
        <v>5.89</v>
      </c>
      <c r="J113" s="27"/>
    </row>
    <row r="114" spans="1:10" ht="96" customHeight="1">
      <c r="A114" s="56">
        <v>99</v>
      </c>
      <c r="B114" s="47" t="s">
        <v>236</v>
      </c>
      <c r="C114" s="23">
        <v>40</v>
      </c>
      <c r="D114" s="81" t="s">
        <v>248</v>
      </c>
      <c r="E114" s="13" t="s">
        <v>27</v>
      </c>
      <c r="F114" s="14" t="s">
        <v>127</v>
      </c>
      <c r="G114" s="13" t="s">
        <v>30</v>
      </c>
      <c r="H114" s="13" t="s">
        <v>130</v>
      </c>
      <c r="I114" s="16">
        <v>2.42</v>
      </c>
      <c r="J114" s="27"/>
    </row>
    <row r="115" spans="1:10" ht="36">
      <c r="A115" s="56">
        <v>100</v>
      </c>
      <c r="B115" s="49" t="s">
        <v>237</v>
      </c>
      <c r="C115" s="23">
        <v>40</v>
      </c>
      <c r="D115" s="82" t="s">
        <v>248</v>
      </c>
      <c r="E115" s="83" t="s">
        <v>27</v>
      </c>
      <c r="F115" s="84" t="s">
        <v>131</v>
      </c>
      <c r="G115" s="83" t="s">
        <v>30</v>
      </c>
      <c r="H115" s="83">
        <v>10020540</v>
      </c>
      <c r="I115" s="85">
        <v>2.48</v>
      </c>
      <c r="J115" s="27"/>
    </row>
    <row r="116" spans="1:10" ht="24">
      <c r="A116" s="57">
        <v>101</v>
      </c>
      <c r="B116" s="49" t="s">
        <v>238</v>
      </c>
      <c r="C116" s="23"/>
      <c r="D116" s="64"/>
      <c r="E116" s="108" t="s">
        <v>247</v>
      </c>
      <c r="F116" s="109"/>
      <c r="G116" s="109"/>
      <c r="H116" s="109"/>
      <c r="I116" s="110"/>
      <c r="J116" s="26"/>
    </row>
    <row r="117" spans="1:10" ht="24">
      <c r="A117" s="56">
        <v>102</v>
      </c>
      <c r="B117" s="48" t="s">
        <v>239</v>
      </c>
      <c r="C117" s="28">
        <v>160</v>
      </c>
      <c r="D117" s="82" t="s">
        <v>248</v>
      </c>
      <c r="E117" s="83" t="s">
        <v>59</v>
      </c>
      <c r="F117" s="84" t="s">
        <v>131</v>
      </c>
      <c r="G117" s="83" t="s">
        <v>30</v>
      </c>
      <c r="H117" s="83">
        <v>10001994</v>
      </c>
      <c r="I117" s="85">
        <v>3.41</v>
      </c>
      <c r="J117" s="27"/>
    </row>
    <row r="118" spans="1:10" ht="24">
      <c r="A118" s="56">
        <v>103</v>
      </c>
      <c r="B118" s="48" t="s">
        <v>240</v>
      </c>
      <c r="C118" s="28">
        <v>480</v>
      </c>
      <c r="D118" s="64"/>
      <c r="E118" s="108" t="s">
        <v>247</v>
      </c>
      <c r="F118" s="109"/>
      <c r="G118" s="109"/>
      <c r="H118" s="109"/>
      <c r="I118" s="110"/>
      <c r="J118" s="29"/>
    </row>
    <row r="119" spans="1:10" ht="24">
      <c r="A119" s="56">
        <v>104</v>
      </c>
      <c r="B119" s="48" t="s">
        <v>241</v>
      </c>
      <c r="C119" s="28">
        <v>50</v>
      </c>
      <c r="D119" s="64"/>
      <c r="E119" s="108" t="s">
        <v>247</v>
      </c>
      <c r="F119" s="109"/>
      <c r="G119" s="109"/>
      <c r="H119" s="109"/>
      <c r="I119" s="110"/>
      <c r="J119" s="26"/>
    </row>
    <row r="120" spans="1:10" ht="24">
      <c r="A120" s="59">
        <v>105</v>
      </c>
      <c r="B120" s="49" t="s">
        <v>242</v>
      </c>
      <c r="C120" s="25">
        <v>170</v>
      </c>
      <c r="D120" s="62"/>
      <c r="E120" s="108" t="s">
        <v>249</v>
      </c>
      <c r="F120" s="109"/>
      <c r="G120" s="109"/>
      <c r="H120" s="109"/>
      <c r="I120" s="110"/>
      <c r="J120" s="26"/>
    </row>
    <row r="121" spans="1:10" ht="15">
      <c r="A121" s="56">
        <v>106</v>
      </c>
      <c r="B121" s="47" t="s">
        <v>243</v>
      </c>
      <c r="C121" s="23">
        <v>49</v>
      </c>
      <c r="D121" s="64"/>
      <c r="E121" s="108" t="s">
        <v>247</v>
      </c>
      <c r="F121" s="109"/>
      <c r="G121" s="109"/>
      <c r="H121" s="109"/>
      <c r="I121" s="110"/>
      <c r="J121" s="29"/>
    </row>
    <row r="122" spans="1:10" ht="48">
      <c r="A122" s="56">
        <v>107</v>
      </c>
      <c r="B122" s="49" t="s">
        <v>244</v>
      </c>
      <c r="C122" s="23">
        <v>150</v>
      </c>
      <c r="D122" s="81" t="s">
        <v>248</v>
      </c>
      <c r="E122" s="13" t="s">
        <v>132</v>
      </c>
      <c r="F122" s="14" t="s">
        <v>133</v>
      </c>
      <c r="G122" s="13" t="s">
        <v>30</v>
      </c>
      <c r="H122" s="13">
        <v>12212</v>
      </c>
      <c r="I122" s="16">
        <v>1.74</v>
      </c>
      <c r="J122" s="27"/>
    </row>
    <row r="123" spans="1:10" ht="24.75" customHeight="1">
      <c r="A123" s="59">
        <v>108</v>
      </c>
      <c r="B123" s="49" t="s">
        <v>245</v>
      </c>
      <c r="C123" s="25">
        <v>31</v>
      </c>
      <c r="D123" s="62"/>
      <c r="E123" s="108" t="s">
        <v>249</v>
      </c>
      <c r="F123" s="109"/>
      <c r="G123" s="109"/>
      <c r="H123" s="109"/>
      <c r="I123" s="110"/>
      <c r="J123" s="26"/>
    </row>
    <row r="124" spans="1:10" ht="48.75" thickBot="1">
      <c r="A124" s="58">
        <v>109</v>
      </c>
      <c r="B124" s="55" t="s">
        <v>246</v>
      </c>
      <c r="C124" s="39">
        <v>150</v>
      </c>
      <c r="D124" s="63"/>
      <c r="E124" s="123" t="s">
        <v>247</v>
      </c>
      <c r="F124" s="124"/>
      <c r="G124" s="124"/>
      <c r="H124" s="124"/>
      <c r="I124" s="125"/>
      <c r="J124" s="34"/>
    </row>
    <row r="125" spans="1:10" ht="15">
      <c r="A125" s="20"/>
      <c r="B125" s="40"/>
      <c r="C125" s="18"/>
      <c r="D125" s="18"/>
      <c r="E125" s="18"/>
      <c r="F125" s="18"/>
      <c r="G125" s="18"/>
      <c r="H125" s="18"/>
      <c r="I125" s="41"/>
      <c r="J125"/>
    </row>
    <row r="126" spans="1:10" ht="15">
      <c r="A126" s="20"/>
      <c r="B126" s="40"/>
      <c r="C126" s="41"/>
      <c r="D126" s="41"/>
      <c r="E126" s="18"/>
      <c r="F126" s="18"/>
      <c r="G126" s="18"/>
      <c r="H126" s="18"/>
      <c r="I126" s="41"/>
      <c r="J126"/>
    </row>
    <row r="127" ht="14.25" customHeight="1"/>
  </sheetData>
  <sheetProtection/>
  <mergeCells count="42">
    <mergeCell ref="E118:I118"/>
    <mergeCell ref="E119:I119"/>
    <mergeCell ref="E121:I121"/>
    <mergeCell ref="E124:I124"/>
    <mergeCell ref="A110:I110"/>
    <mergeCell ref="E116:I116"/>
    <mergeCell ref="E112:I112"/>
    <mergeCell ref="E120:I120"/>
    <mergeCell ref="E123:I123"/>
    <mergeCell ref="A1:I1"/>
    <mergeCell ref="E15:I15"/>
    <mergeCell ref="E13:I13"/>
    <mergeCell ref="E19:I19"/>
    <mergeCell ref="E21:I21"/>
    <mergeCell ref="E9:I9"/>
    <mergeCell ref="E11:I11"/>
    <mergeCell ref="A91:I91"/>
    <mergeCell ref="A97:I97"/>
    <mergeCell ref="A101:I101"/>
    <mergeCell ref="E89:I89"/>
    <mergeCell ref="E50:I50"/>
    <mergeCell ref="E61:I61"/>
    <mergeCell ref="E62:I62"/>
    <mergeCell ref="E76:I76"/>
    <mergeCell ref="A63:I63"/>
    <mergeCell ref="A68:I68"/>
    <mergeCell ref="E52:I52"/>
    <mergeCell ref="A74:I74"/>
    <mergeCell ref="A3:I3"/>
    <mergeCell ref="A25:I25"/>
    <mergeCell ref="A28:I28"/>
    <mergeCell ref="A40:I40"/>
    <mergeCell ref="A47:I47"/>
    <mergeCell ref="A53:I53"/>
    <mergeCell ref="E22:I22"/>
    <mergeCell ref="E24:I24"/>
    <mergeCell ref="E26:I26"/>
    <mergeCell ref="E33:I33"/>
    <mergeCell ref="E49:I49"/>
    <mergeCell ref="E27:I27"/>
    <mergeCell ref="E34:I34"/>
    <mergeCell ref="E38:I39"/>
  </mergeCells>
  <printOptions/>
  <pageMargins left="0.25" right="0.25" top="0.75" bottom="0.75" header="0.3" footer="0.3"/>
  <pageSetup fitToHeight="26" fitToWidth="1" horizontalDpi="600" verticalDpi="600" orientation="landscape" paperSize="5" scale="57" r:id="rId1"/>
  <headerFooter>
    <oddHeader>&amp;CGSS12578C-MEAT
Bid Tab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Jacobs Madonna (OMB)</cp:lastModifiedBy>
  <cp:lastPrinted>2012-09-14T13:15:23Z</cp:lastPrinted>
  <dcterms:created xsi:type="dcterms:W3CDTF">2009-08-27T15:36:17Z</dcterms:created>
  <dcterms:modified xsi:type="dcterms:W3CDTF">2012-09-27T17:46:32Z</dcterms:modified>
  <cp:category/>
  <cp:version/>
  <cp:contentType/>
  <cp:contentStatus/>
</cp:coreProperties>
</file>