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tabRatio="826" activeTab="0"/>
  </bookViews>
  <sheets>
    <sheet name="Lamps - Core" sheetId="1" r:id="rId1"/>
    <sheet name="Lamps - NonCore" sheetId="2" r:id="rId2"/>
    <sheet name="Ballast - Core" sheetId="3" r:id="rId3"/>
    <sheet name="Ballast - NonCore" sheetId="4" r:id="rId4"/>
    <sheet name="Electrical - Core" sheetId="5" r:id="rId5"/>
    <sheet name="Electrical - NonCore" sheetId="6" r:id="rId6"/>
    <sheet name="Vendor Info - Graybar" sheetId="7" r:id="rId7"/>
    <sheet name="Vendor Info - Rumsey" sheetId="8" r:id="rId8"/>
    <sheet name="Vendor Info - United" sheetId="9" r:id="rId9"/>
    <sheet name="Vendor Info - Wesco" sheetId="10" r:id="rId10"/>
  </sheets>
  <definedNames>
    <definedName name="_xlnm.Print_Area" localSheetId="0">'Lamps - Core'!$A$1:$AI$57</definedName>
    <definedName name="_xlnm.Print_Titles" localSheetId="4">'Electrical - Core'!$1:$3</definedName>
    <definedName name="_xlnm.Print_Titles" localSheetId="5">'Electrical - NonCore'!$2:$3</definedName>
  </definedNames>
  <calcPr fullCalcOnLoad="1"/>
</workbook>
</file>

<file path=xl/comments5.xml><?xml version="1.0" encoding="utf-8"?>
<comments xmlns="http://schemas.openxmlformats.org/spreadsheetml/2006/main">
  <authors>
    <author>JONESLL</author>
  </authors>
  <commentList>
    <comment ref="Z61" authorId="0">
      <text>
        <r>
          <rPr>
            <b/>
            <sz val="9"/>
            <rFont val="Tahoma"/>
            <family val="2"/>
          </rPr>
          <t>JONESLL:</t>
        </r>
        <r>
          <rPr>
            <sz val="9"/>
            <rFont val="Tahoma"/>
            <family val="2"/>
          </rPr>
          <t xml:space="preserve">
600VOLT IS NOT SJO IT IS SO CORD</t>
        </r>
      </text>
    </comment>
  </commentList>
</comments>
</file>

<file path=xl/comments9.xml><?xml version="1.0" encoding="utf-8"?>
<comments xmlns="http://schemas.openxmlformats.org/spreadsheetml/2006/main">
  <authors>
    <author>courtney.mccarty</author>
  </authors>
  <commentList>
    <comment ref="D4" authorId="0">
      <text>
        <r>
          <rPr>
            <b/>
            <sz val="8"/>
            <rFont val="Tahoma"/>
            <family val="0"/>
          </rPr>
          <t>courtney.mccarty:</t>
        </r>
        <r>
          <rPr>
            <sz val="8"/>
            <rFont val="Tahoma"/>
            <family val="0"/>
          </rPr>
          <t xml:space="preserve">
Addendum #2</t>
        </r>
      </text>
    </comment>
  </commentList>
</comments>
</file>

<file path=xl/sharedStrings.xml><?xml version="1.0" encoding="utf-8"?>
<sst xmlns="http://schemas.openxmlformats.org/spreadsheetml/2006/main" count="3875" uniqueCount="1199">
  <si>
    <t>302-593-3474</t>
  </si>
  <si>
    <t>Zone 1</t>
  </si>
  <si>
    <t>Zone 2</t>
  </si>
  <si>
    <t>Zone 3</t>
  </si>
  <si>
    <t>Rumsey</t>
  </si>
  <si>
    <t>PRODUCT INFORMATION</t>
  </si>
  <si>
    <t>BID FOR EXACT PRODUCT</t>
  </si>
  <si>
    <t>BID FOR SUBSTITUTE PRODUCT</t>
  </si>
  <si>
    <t>Line #</t>
  </si>
  <si>
    <t>Manuf.</t>
  </si>
  <si>
    <t>Manuf. Item #</t>
  </si>
  <si>
    <t>Line Description</t>
  </si>
  <si>
    <t>Est.
Qty.</t>
  </si>
  <si>
    <t>UOM</t>
  </si>
  <si>
    <t>Qty/UOM</t>
  </si>
  <si>
    <t>List Price ($)</t>
  </si>
  <si>
    <t>Bid Price ($)</t>
  </si>
  <si>
    <t>Manuf</t>
  </si>
  <si>
    <t>Manuf Item #</t>
  </si>
  <si>
    <t>Line Desc</t>
  </si>
  <si>
    <t>Sylvania</t>
  </si>
  <si>
    <t>CF13DD/E/827/ECO</t>
  </si>
  <si>
    <t>Compact Fluorescent, 13W, T3 shape</t>
  </si>
  <si>
    <t>EA</t>
  </si>
  <si>
    <t>PHILIPS</t>
  </si>
  <si>
    <t>PL-C 13W/27/USA/ALTO 10PK         ES</t>
  </si>
  <si>
    <t>1/ea</t>
  </si>
  <si>
    <t>SCF16ELBR30</t>
  </si>
  <si>
    <t>Compact Fluorescent, Flood, 16W, 120V, BR30</t>
  </si>
  <si>
    <t>EL/A R30 15W REFLECTOR            ES</t>
  </si>
  <si>
    <t>CF13EL/MINI/830 29376 CF13EL/M</t>
  </si>
  <si>
    <t>Compact Fluorescent, Mini-Twist, 13W</t>
  </si>
  <si>
    <t>EL/MDT 13W 120V 6/1                     ES</t>
  </si>
  <si>
    <t>SCF19ELMINITWIST</t>
  </si>
  <si>
    <t>MINI DEC TWIST EL/MDT 18W        ES</t>
  </si>
  <si>
    <t>SCF13DS/841/ECO</t>
  </si>
  <si>
    <t>UCCEN92</t>
  </si>
  <si>
    <t>SCF18DD/E/835/ECO</t>
  </si>
  <si>
    <t>Compact Fluorescent, Plug-In, 18W, Double Biax Shape</t>
  </si>
  <si>
    <t>383323</t>
  </si>
  <si>
    <t>PL-C 18W/35/4P/ALTO 10PK           ES</t>
  </si>
  <si>
    <t>SCF26DDE835</t>
  </si>
  <si>
    <t>Compact Fluorescent, Plug-In, 26W, Double Biax Shape</t>
  </si>
  <si>
    <t>383364</t>
  </si>
  <si>
    <t>PL-C 26W/35/4P/ALTO 10PK           ES</t>
  </si>
  <si>
    <t>CF32DT/E/IN/835/ECO 20885 CF32</t>
  </si>
  <si>
    <t>Compact Fluorescent, Plug-In, 32W, Triple Biax Shape</t>
  </si>
  <si>
    <t>268334</t>
  </si>
  <si>
    <t>PL-T 32W/35/4P/ALTO 12PK            ES</t>
  </si>
  <si>
    <t>SFT40DL/835/RS/ECO</t>
  </si>
  <si>
    <t>Compact Fluorescent, Plug-In, 40W, Biax Shape</t>
  </si>
  <si>
    <t>300434</t>
  </si>
  <si>
    <t>PL-L 40W/835/RS/IS 25PK               ES</t>
  </si>
  <si>
    <t>CF42DT/E/IN/841/ECO 20890 CF42</t>
  </si>
  <si>
    <t>Compact Fluorescent, Plug-In, 42W, Triple Biax Shape</t>
  </si>
  <si>
    <t>268763</t>
  </si>
  <si>
    <t>PL-T 42W/41/4P/ALTO 12PK            ES</t>
  </si>
  <si>
    <t>CF7DS/827/ECO</t>
  </si>
  <si>
    <t>Compact Fluorescent, Plug-In, 7W, Single Biax Shape</t>
  </si>
  <si>
    <t>148718</t>
  </si>
  <si>
    <t>PL-S 7W/827/2P/ALTO 10PK            ES</t>
  </si>
  <si>
    <t>SCF9DS827</t>
  </si>
  <si>
    <t>Compact Fluorescent, Plug-In, 9W, Single Biax Shape</t>
  </si>
  <si>
    <t>148676</t>
  </si>
  <si>
    <t>PL-S 9W/827/2P ALTO 10PK           ES</t>
  </si>
  <si>
    <t>SCF23ELMINITWIST830</t>
  </si>
  <si>
    <t>Compact Fluorescent, Self Ballasted Screw In, 23W, 120V, T3 Shape</t>
  </si>
  <si>
    <t>156975</t>
  </si>
  <si>
    <t>EL/MDT 23W TWISTER                  ES</t>
  </si>
  <si>
    <t>cf27EL/TWIST/827</t>
  </si>
  <si>
    <t>Compact Fluorescent, Self Ballasted Screw In, 26W, 120V, Spiral, T3 Shape</t>
  </si>
  <si>
    <t>137158</t>
  </si>
  <si>
    <t>MRT MINI DEC TWIST EL/mdT27     ES</t>
  </si>
  <si>
    <t>S50PAR20/HAL/NFL30-120V</t>
  </si>
  <si>
    <t>Flood, 50W, 120V, PAR20 Shape</t>
  </si>
  <si>
    <t>229112</t>
  </si>
  <si>
    <t>50PAR20/HAL/FL25 120V 15PK</t>
  </si>
  <si>
    <t>GE Lighting</t>
  </si>
  <si>
    <t>65BR30/FL/CVP-130V 15172 65BR3</t>
  </si>
  <si>
    <t>Flood, 65W, 130V, BR30 Shape</t>
  </si>
  <si>
    <t>248765</t>
  </si>
  <si>
    <t>65BR30/FL55 120V 12/1</t>
  </si>
  <si>
    <t>S90PAR38/HAL/FL30-120V</t>
  </si>
  <si>
    <t>Flood, 90W, 120V, PAR38 Shape</t>
  </si>
  <si>
    <t>202341</t>
  </si>
  <si>
    <t>90PAR38/HAL/FL25 120V 12PK</t>
  </si>
  <si>
    <t>50MR16/FL35/C(EXN)-12V 58327 5</t>
  </si>
  <si>
    <t>Flood, Projection, 50W, 12V, MR16 Shape</t>
  </si>
  <si>
    <t>378059</t>
  </si>
  <si>
    <t>50MR16/FL36 EXN 50PK</t>
  </si>
  <si>
    <t>Leviton</t>
  </si>
  <si>
    <t>FS-5</t>
  </si>
  <si>
    <t>Fluorescent Lamp Starter, FS-5, Size Medium, Replacement For S2</t>
  </si>
  <si>
    <t>OSRAM</t>
  </si>
  <si>
    <t>OSRAM STARTER</t>
  </si>
  <si>
    <t>SF6T5CW</t>
  </si>
  <si>
    <t>COAXRG59PVC</t>
  </si>
  <si>
    <t>332411</t>
  </si>
  <si>
    <t>F6T5/CW PH 25PK</t>
  </si>
  <si>
    <t>F8T5/CW</t>
  </si>
  <si>
    <t>Fluorescent, 8W, T5 Shape</t>
  </si>
  <si>
    <t>332478</t>
  </si>
  <si>
    <t>F8T5/CW PH 25PK</t>
  </si>
  <si>
    <t>FP54/835/HO/ECO</t>
  </si>
  <si>
    <t>Fluorescent, 54W, T5 Shape</t>
  </si>
  <si>
    <t>290288</t>
  </si>
  <si>
    <t>F54T5/835/HO/ALTO 40PK               ES</t>
  </si>
  <si>
    <t>F15T8/CW 21616 F15T8/CW 15W-T8</t>
  </si>
  <si>
    <t>Fluorescent, 15W, T8 Shape</t>
  </si>
  <si>
    <t>235457</t>
  </si>
  <si>
    <t>F15T8/CW ALTO 24PK                     ES</t>
  </si>
  <si>
    <t>FO17835ECO</t>
  </si>
  <si>
    <t>Fluorescent, 17W, T8 Shape</t>
  </si>
  <si>
    <t>367912</t>
  </si>
  <si>
    <t xml:space="preserve">F17T8/TL835/ALTO 25PK                ES </t>
  </si>
  <si>
    <t>FO25735ECO</t>
  </si>
  <si>
    <t>Fluorescent, 25W, T8 Shape</t>
  </si>
  <si>
    <t>368282</t>
  </si>
  <si>
    <t>F25T8/TL835/ALTO 25PK                ES</t>
  </si>
  <si>
    <t>FBO31/835</t>
  </si>
  <si>
    <t>Fluorescent, 31W, T8 Shape</t>
  </si>
  <si>
    <t>226720</t>
  </si>
  <si>
    <t>FB31T8/TL835/ALTO 15/1                ES</t>
  </si>
  <si>
    <t>FO32/835/ECO</t>
  </si>
  <si>
    <t>Fluorescent, 32W, T8 Shape</t>
  </si>
  <si>
    <t>246702</t>
  </si>
  <si>
    <t>F32T8/TL835/ALTO 25PK                ES</t>
  </si>
  <si>
    <t>SF20T12/CW</t>
  </si>
  <si>
    <t>Fluorescent, 20W, T12 Shape</t>
  </si>
  <si>
    <t>273326</t>
  </si>
  <si>
    <t>F20T12/CW ALTO 30PK</t>
  </si>
  <si>
    <t>F30T12/CW/RS</t>
  </si>
  <si>
    <t>Fluorescent, 30W, T12 Shape</t>
  </si>
  <si>
    <t>272427</t>
  </si>
  <si>
    <t>F30T12/CW/RS ALTO 30PK</t>
  </si>
  <si>
    <t>SFB34CW6SSECO</t>
  </si>
  <si>
    <t>Fluorescent, 34W, T12 Shape</t>
  </si>
  <si>
    <t>378638</t>
  </si>
  <si>
    <t>FB34CW/6/EW ALTO 12PK</t>
  </si>
  <si>
    <t>F34CW//ECO-(F40CW//ECO)</t>
  </si>
  <si>
    <t>Fluorescent, 40W, T12 Shape</t>
  </si>
  <si>
    <t>244707</t>
  </si>
  <si>
    <t>F34CW/RS/EW/ALTO 30PK</t>
  </si>
  <si>
    <t>F96T12/CW/SS/ECO</t>
  </si>
  <si>
    <t>Fluorescent, 60W, T12 Shape</t>
  </si>
  <si>
    <t>258400</t>
  </si>
  <si>
    <t>F96T12/CW/EW/ALTO 15 PK</t>
  </si>
  <si>
    <t>SF96T12CWHOSSECO</t>
  </si>
  <si>
    <t>Fluorescent, 95W, T12 Shape</t>
  </si>
  <si>
    <t>266601</t>
  </si>
  <si>
    <t>F96T12/CW/HO/EW/ALTO 15PK</t>
  </si>
  <si>
    <t>SLU250/ECO</t>
  </si>
  <si>
    <t>HID, High Pressure Sodium Type, 250W, ED18 Shape</t>
  </si>
  <si>
    <t>368795</t>
  </si>
  <si>
    <t>C250S50/ALTO 12PK</t>
  </si>
  <si>
    <t>LU400/ECO</t>
  </si>
  <si>
    <t>HID, High Pressure Sodium Type, 400W, ED18 Shape</t>
  </si>
  <si>
    <t>368811</t>
  </si>
  <si>
    <t>C400S51/ALTO 12PK</t>
  </si>
  <si>
    <t>100A21-120V</t>
  </si>
  <si>
    <t>HID, High Pressure Sodium, 100W, B17 Shape</t>
  </si>
  <si>
    <t>281717</t>
  </si>
  <si>
    <t>100A21 120-130V 120PK</t>
  </si>
  <si>
    <t>S40A15-120V</t>
  </si>
  <si>
    <t>Incandescent, 40W, 120V, A15 Shape</t>
  </si>
  <si>
    <t>373985</t>
  </si>
  <si>
    <t>40A15-120/130V CDA 120PK</t>
  </si>
  <si>
    <t>60A/4/RP-120V</t>
  </si>
  <si>
    <t>Incandescent, 60W, 120V, A19 Shape</t>
  </si>
  <si>
    <t>374694</t>
  </si>
  <si>
    <t>60A 120V 48/1</t>
  </si>
  <si>
    <t>60A-130V 11373 60A-130V INCAND</t>
  </si>
  <si>
    <t>Incandescent, 60/53W, 130/120V, A19 Shape</t>
  </si>
  <si>
    <t>374710</t>
  </si>
  <si>
    <t>60A 130V 48/1</t>
  </si>
  <si>
    <t>S100A/CL-120V</t>
  </si>
  <si>
    <t>Incandescent, 100W, 120V, A19 Shape</t>
  </si>
  <si>
    <t>150086</t>
  </si>
  <si>
    <t>100A/CL/LL 120V 12/2 TP</t>
  </si>
  <si>
    <t>S100A-130V</t>
  </si>
  <si>
    <t>Incandescent, 100W, 130V, A19 Shape</t>
  </si>
  <si>
    <t>375279</t>
  </si>
  <si>
    <t>100A/CL 130V 48PK PLC</t>
  </si>
  <si>
    <t>40B10C/T/BL/2PK-120V 13681 40B</t>
  </si>
  <si>
    <t>Incandescent, 40W, 120V, B10 Shape</t>
  </si>
  <si>
    <t>311159</t>
  </si>
  <si>
    <t>40B10-1/2 120V 25/1</t>
  </si>
  <si>
    <t>25B10C/BL/2PK-120V</t>
  </si>
  <si>
    <t>Incandescent, 25W, 120V, CA10 Shape</t>
  </si>
  <si>
    <t>168245</t>
  </si>
  <si>
    <t>BC25B10-1/2C/CL/LL 120V 6/2TP</t>
  </si>
  <si>
    <t>Permalite</t>
  </si>
  <si>
    <t>40B10C/BL/2PK-120V 13456 40B10</t>
  </si>
  <si>
    <t>Incandescent, 40W, 120V, CA10 Shape</t>
  </si>
  <si>
    <t>310938</t>
  </si>
  <si>
    <t>40BA9C 120V 25/1</t>
  </si>
  <si>
    <t>SHA50R20LLFL</t>
  </si>
  <si>
    <t>Incandescent, 60W, 120V, CA10 Shape</t>
  </si>
  <si>
    <t>167551</t>
  </si>
  <si>
    <t>50R20/LL 120V 12/1 TP</t>
  </si>
  <si>
    <t>S60C15SGBL</t>
  </si>
  <si>
    <t>Incandescent, 60W, 120V, C15 Medium Screw (E26) Base</t>
  </si>
  <si>
    <t>168427</t>
  </si>
  <si>
    <t>BC60F15/CL/LL 6/2 TP</t>
  </si>
  <si>
    <t>S250R40/10-120V</t>
  </si>
  <si>
    <t>Incandescent, Flood, 250W, 120V, R40 Shape</t>
  </si>
  <si>
    <t>237230</t>
  </si>
  <si>
    <t>250R40/HR 120V 4/1</t>
  </si>
  <si>
    <t>M175UMED</t>
  </si>
  <si>
    <t>Metal Halide HID, 175W, BD17 Shape</t>
  </si>
  <si>
    <t>313585</t>
  </si>
  <si>
    <t>MH175/U/M 12PK</t>
  </si>
  <si>
    <t>M175/U</t>
  </si>
  <si>
    <t>Metal Halide HID, 175W/U, ED28 Shape</t>
  </si>
  <si>
    <t>287334</t>
  </si>
  <si>
    <t>MH175/U 12PK</t>
  </si>
  <si>
    <t>M250U</t>
  </si>
  <si>
    <t>Metal Halide HID, 250W, ED28 Shape</t>
  </si>
  <si>
    <t>274845</t>
  </si>
  <si>
    <t>MH250U 12PK</t>
  </si>
  <si>
    <t>RUMSEY</t>
  </si>
  <si>
    <t>#</t>
  </si>
  <si>
    <t>Item</t>
  </si>
  <si>
    <t>Manufacturer</t>
  </si>
  <si>
    <t>Manufacturer Catalog</t>
  </si>
  <si>
    <t>Price List Dated</t>
  </si>
  <si>
    <t>Price Column Used</t>
  </si>
  <si>
    <t xml:space="preserve">% Discount </t>
  </si>
  <si>
    <t>Incandescent Lamps</t>
  </si>
  <si>
    <t>Philips</t>
  </si>
  <si>
    <t xml:space="preserve">PS-100 - U </t>
  </si>
  <si>
    <t>User Price</t>
  </si>
  <si>
    <t>1B</t>
  </si>
  <si>
    <t>Incandescent Lamps (Excluded)</t>
  </si>
  <si>
    <t xml:space="preserve">Energy Saving Lamps </t>
  </si>
  <si>
    <t>2B</t>
  </si>
  <si>
    <t>Energy Saving Lamps (Excluded)</t>
  </si>
  <si>
    <t>Fluorescent Lamps (All low mercury)</t>
  </si>
  <si>
    <t>3B</t>
  </si>
  <si>
    <t>Fluorescent Lamps (All low mercury) (Excluded)</t>
  </si>
  <si>
    <t xml:space="preserve">Compact Fluorescent Lamps </t>
  </si>
  <si>
    <t>Halogen Lamps</t>
  </si>
  <si>
    <t>5B</t>
  </si>
  <si>
    <t>Halogen Lamps (Excluded)</t>
  </si>
  <si>
    <t>H.I.D. Lamps</t>
  </si>
  <si>
    <t>6B</t>
  </si>
  <si>
    <t>H.I.D. Lamps (Excluded)</t>
  </si>
  <si>
    <t>Compact Fluorescent Lamps (excluded)</t>
  </si>
  <si>
    <t xml:space="preserve">LED </t>
  </si>
  <si>
    <t>Est. Qty.</t>
  </si>
  <si>
    <t>Advance Transformer</t>
  </si>
  <si>
    <t>ADV7C150P40R</t>
  </si>
  <si>
    <t>Dry-Film Capacitor, 400V, Round Shape</t>
  </si>
  <si>
    <t>ADVLC49C</t>
  </si>
  <si>
    <t>Electromagnetic Ballast, Preheat Start, 120V, 11W</t>
  </si>
  <si>
    <t>ADVRLQ120TP</t>
  </si>
  <si>
    <t>Electromagnetic Ballast, Trigger Start, 120V, 29W</t>
  </si>
  <si>
    <t>ICF2S26H1LDK 2-26W 120/277V</t>
  </si>
  <si>
    <t>ADVICF2S42M2LDK</t>
  </si>
  <si>
    <t>Electronic Ballast, CFL Lamp, Rapid Start, 120/277V, 93W</t>
  </si>
  <si>
    <t>RELB2S40SC35I</t>
  </si>
  <si>
    <t>Electronic Ballast, F34T12 or F40T12 Lamps, Rapid Start, 120V</t>
  </si>
  <si>
    <t>ADVICN2TTP40SC35I</t>
  </si>
  <si>
    <t>Electronic Ballast, J Lamp, Instant Start, 120/277V, 72W</t>
  </si>
  <si>
    <t>Electronic Ballast, Rapid Start, T12 Lamp, 277V</t>
  </si>
  <si>
    <t>ADVICN2P32N35I</t>
  </si>
  <si>
    <t>Electronic Ballast, T8 Lamp, Instant Start, 120/277 Volt, 59W</t>
  </si>
  <si>
    <t>Electronic Ballast, T8 Lamp, Instant Start, 120/277V (1-2 lamps)</t>
  </si>
  <si>
    <t>ICN1P32N35I</t>
  </si>
  <si>
    <t>Electronic Ballast, T8 Lamp, Instant Start, 120/277V (1 lamp)</t>
  </si>
  <si>
    <t>ICN4P32SC35I ELECTRONIC BALL</t>
  </si>
  <si>
    <t>Electronic Ballast, T8 Lamp, Instant Start, 120/277V, 112W</t>
  </si>
  <si>
    <t>ADVICN3P32SC35I</t>
  </si>
  <si>
    <t>Electronic Ballast, T8 Lamp, Instant Start, 120/277V, 85W</t>
  </si>
  <si>
    <t>71A8271001D</t>
  </si>
  <si>
    <t>HID Ballast Kit, Core And Coil, HPS Lamp, 250W</t>
  </si>
  <si>
    <t>71A8453001D</t>
  </si>
  <si>
    <t>HID Ballast Kit, Core And Coil, HPS Lamp, 400W</t>
  </si>
  <si>
    <t>71A8753001</t>
  </si>
  <si>
    <t>HID Ballast Kit, Core And Coil, HPS Lamp, 1000W</t>
  </si>
  <si>
    <t>71A5570001D</t>
  </si>
  <si>
    <t>HID Ballast Kit, Probe Start, MH Lamp, 150/175W</t>
  </si>
  <si>
    <t>71A6051001D</t>
  </si>
  <si>
    <t>HID Ballast Kit, Probe Start, MH Lamp, 400W</t>
  </si>
  <si>
    <t>Ballasts - Magnetic</t>
  </si>
  <si>
    <t>Advance</t>
  </si>
  <si>
    <t>163CC</t>
  </si>
  <si>
    <t>Standard Carton</t>
  </si>
  <si>
    <t>Electronic Energy Saving Ballasts</t>
  </si>
  <si>
    <t>H. I. D. Ballasts</t>
  </si>
  <si>
    <t>Category</t>
  </si>
  <si>
    <t>Manuf. Part #</t>
  </si>
  <si>
    <t>New Line Description</t>
  </si>
  <si>
    <t>Qty</t>
  </si>
  <si>
    <t>Manuf Part #</t>
  </si>
  <si>
    <t>Battery</t>
  </si>
  <si>
    <t>Generic</t>
  </si>
  <si>
    <t>6V Spring Fitting Battery</t>
  </si>
  <si>
    <t>RAYOVAC</t>
  </si>
  <si>
    <t>6HD</t>
  </si>
  <si>
    <t>6V spring battery</t>
  </si>
  <si>
    <t>Eveready</t>
  </si>
  <si>
    <t>UCCEN22</t>
  </si>
  <si>
    <t>9V Battery</t>
  </si>
  <si>
    <t>AL9V</t>
  </si>
  <si>
    <t>9V alk battery</t>
  </si>
  <si>
    <t>UCCEN91</t>
  </si>
  <si>
    <t>AA Battery</t>
  </si>
  <si>
    <t>ALAA</t>
  </si>
  <si>
    <t>AA alk battery</t>
  </si>
  <si>
    <t>AAA Battery</t>
  </si>
  <si>
    <t>ALAAA</t>
  </si>
  <si>
    <t>AAA alk battery</t>
  </si>
  <si>
    <t>UCCEN93</t>
  </si>
  <si>
    <t>C Battery</t>
  </si>
  <si>
    <t>ALC</t>
  </si>
  <si>
    <t>C    alk battery</t>
  </si>
  <si>
    <t>UCCEN95</t>
  </si>
  <si>
    <t>D Battery</t>
  </si>
  <si>
    <t>ALD</t>
  </si>
  <si>
    <t>D    alk battery</t>
  </si>
  <si>
    <t>Cable</t>
  </si>
  <si>
    <t>MC123MCTUFFCOIL M/C CABLE 12-3</t>
  </si>
  <si>
    <t>12/3 Aluminum MC Cable</t>
  </si>
  <si>
    <t>FT</t>
  </si>
  <si>
    <t>1/FT</t>
  </si>
  <si>
    <t xml:space="preserve"> </t>
  </si>
  <si>
    <t>Superior Essex</t>
  </si>
  <si>
    <t>244CAT5EDB</t>
  </si>
  <si>
    <t>BBD Category 5e Outside Plant (OSP) cables</t>
  </si>
  <si>
    <t>OMNI</t>
  </si>
  <si>
    <t>Cat5E OSP Cable</t>
  </si>
  <si>
    <t>COAXRG59+182PVC</t>
  </si>
  <si>
    <t>Cable - Black Coaxial Siamese, RG59 20AWG, 18/2 Copper Shield Power</t>
  </si>
  <si>
    <t>244CAT3GYGEN</t>
  </si>
  <si>
    <t>CAT3 communication cable</t>
  </si>
  <si>
    <t xml:space="preserve">244CAT5EBEGEN </t>
  </si>
  <si>
    <t>CAT5 E communication cable</t>
  </si>
  <si>
    <t>ACCUTECH390928GA3 HITACHI 39092</t>
  </si>
  <si>
    <t>CAT5 Shielded Riser, 1000' Box</t>
  </si>
  <si>
    <t>BX</t>
  </si>
  <si>
    <t>1/BX</t>
  </si>
  <si>
    <t>#24/1PRCROSSCONNECT  CA</t>
  </si>
  <si>
    <t>Direct Burial cable  (Traffic)</t>
  </si>
  <si>
    <t>OMNIJ32401CC #24/1pr Cross Conn</t>
  </si>
  <si>
    <t>COAXRG6UBOX</t>
  </si>
  <si>
    <t>Dual shielded RG6 with 18 gauge copper clad steel center conductor, a bonded APA foil shield, and 40% aluminum braid shield. For use in CCTV (closed circuit television) or CATV (community antenna television) applications</t>
  </si>
  <si>
    <t>182SPT1BN</t>
  </si>
  <si>
    <t>Lamp Cord, 18 Gauge, 18/2 SPT-1</t>
  </si>
  <si>
    <t>MC102MCTUFFCOIL</t>
  </si>
  <si>
    <t>MC TUFF® Lightweight Steel Cable 10-2</t>
  </si>
  <si>
    <t>MC122MCTUFFCOIL</t>
  </si>
  <si>
    <t>MC TUFF® Lightweight Steel Cable 12-2</t>
  </si>
  <si>
    <t>Coleman</t>
  </si>
  <si>
    <t xml:space="preserve">RG59 CATV Coax Cable Non-Plenum 22CCS 40%AL CM Black  </t>
  </si>
  <si>
    <t>COAXRG6UPVC 92001-06-08 COAX RG</t>
  </si>
  <si>
    <t>RG6/U 75 Ohm MATV- 1000' Reel</t>
  </si>
  <si>
    <t>RL</t>
  </si>
  <si>
    <t>Southwire</t>
  </si>
  <si>
    <t xml:space="preserve">RX122 </t>
  </si>
  <si>
    <t>ROMEX NM-B 12AWG 2C W/GROUND</t>
  </si>
  <si>
    <t>RX142</t>
  </si>
  <si>
    <t>ROMEX NM-B 14AWG 2C W/GROUND</t>
  </si>
  <si>
    <t>COAXRG6U500FTREEL</t>
  </si>
  <si>
    <t>Single conductor, solid bare copper covered steel wire for use in CATV, MATV, class 2 circuits internal wiring, local area networks, and RF signal transmission</t>
  </si>
  <si>
    <t>FIBER22IP625MMPVC</t>
  </si>
  <si>
    <t>Water-Blocked/Sunlight Resistant Indoor/Outdoor Tight Buffer Fiber Optic Cables – Riser Rated OFNR, TeraGain® 62.5/125 μm (220/600 Mhz-km) MMF</t>
  </si>
  <si>
    <t>10-2 AWG type UF cable (250 foot )</t>
  </si>
  <si>
    <t>CL</t>
  </si>
  <si>
    <t>1/CL</t>
  </si>
  <si>
    <t>10-3 AWG type UF cable ( 250 foot)</t>
  </si>
  <si>
    <t>12-2 AWG type UF cable ( 250 foot)</t>
  </si>
  <si>
    <t>12-3 AWG type UF cable ( 250 foot )</t>
  </si>
  <si>
    <t>Cable Tie</t>
  </si>
  <si>
    <t>Thomas/Betts</t>
  </si>
  <si>
    <t>MPNY-1000A-9-C</t>
  </si>
  <si>
    <t>Cable Tie 1 1/8 x 1 1/8" Mounting Base Natural Nylon 6.6 Adhesive Mounting- For Use with Cable Ties Up to 50 lbs.</t>
  </si>
  <si>
    <t>1/EA</t>
  </si>
  <si>
    <t>THBL7509C</t>
  </si>
  <si>
    <t>Cable Tie 50lb 7" Natural All-Nylon 100 Per Bag</t>
  </si>
  <si>
    <t>BG</t>
  </si>
  <si>
    <t>1/BG</t>
  </si>
  <si>
    <t>THBL7509M</t>
  </si>
  <si>
    <t>Cable Tie 50lb 7" Natural All-Nylon 1000 Per Bag</t>
  </si>
  <si>
    <t>TY25MX</t>
  </si>
  <si>
    <t>Cable Tie 50lb 7" Ultraviolet Resistant Black Nylon with Stainless Steel Locking Device Bulk Pack</t>
  </si>
  <si>
    <t>TY525MX</t>
  </si>
  <si>
    <t>Cable Tie 50lb 7" Ultraviolet Resistant Black Nylon with Stainless Steel Locking Device Distributor Pack</t>
  </si>
  <si>
    <t>TY526M</t>
  </si>
  <si>
    <t>Cable Tie 30lb 11" Natural Nylon with Stainless Steel Locking Device Distributor Pack</t>
  </si>
  <si>
    <t>TY526MX</t>
  </si>
  <si>
    <t>Cable Tie 30lb 11" Ultraviolet Resistant Black Nylon with Stainless Steel Locking Device Distributor Pack</t>
  </si>
  <si>
    <t>THBL-11-50-9-C</t>
  </si>
  <si>
    <t>Cable Tie 50lb 11" Natural All-Nylon 100 Per Bag</t>
  </si>
  <si>
    <t>TY527MX</t>
  </si>
  <si>
    <t>Cable Tie 120lb 13" Ultraviolet Resistant Black Nylon with Stainless Steel Locking Device Distributor Pack</t>
  </si>
  <si>
    <t>Conduit</t>
  </si>
  <si>
    <t>Allied</t>
  </si>
  <si>
    <t>EMTC050</t>
  </si>
  <si>
    <t>EMT Conduit, 1/2"</t>
  </si>
  <si>
    <t>EMTC075</t>
  </si>
  <si>
    <t>EMT Conduit, 3/4"</t>
  </si>
  <si>
    <t>ALC400</t>
  </si>
  <si>
    <t>Rigid Alminum Conduit, 4"</t>
  </si>
  <si>
    <t>PVC075</t>
  </si>
  <si>
    <t>Schedule 40 Extra Heavy Duty PVC Conduit, 3/4"</t>
  </si>
  <si>
    <t>PVC100</t>
  </si>
  <si>
    <t>Schedule 40 Heavy Duty PVC Conduit, 1"</t>
  </si>
  <si>
    <t>PVC125</t>
  </si>
  <si>
    <t>Schedule 40 Heavy Duty PVC Conduit, 1 1/4"</t>
  </si>
  <si>
    <t>PVC200</t>
  </si>
  <si>
    <t>Schedule 40 Heavy Duty PVC Conduit, 2"</t>
  </si>
  <si>
    <t>Contactor</t>
  </si>
  <si>
    <t>Square D</t>
  </si>
  <si>
    <t>Contactor, 2 pole, 240V, 30amp</t>
  </si>
  <si>
    <t>ALLEN BRADLEY</t>
  </si>
  <si>
    <t>400DP30ND2</t>
  </si>
  <si>
    <t>8910DPA62V09</t>
  </si>
  <si>
    <t>Contactor, 2 pole, 240V, 60amp</t>
  </si>
  <si>
    <t>400DP60NA3</t>
  </si>
  <si>
    <t>2P 60Amp 240v Disc</t>
  </si>
  <si>
    <t>Contactor, 2 pole, 600V, 30amp</t>
  </si>
  <si>
    <t>Contactor, 2 pole, 600V, 60amp</t>
  </si>
  <si>
    <t>Cord</t>
  </si>
  <si>
    <t>SJO 12AWG 3C 600V Cord</t>
  </si>
  <si>
    <t>Type SJO 12-3 Rubber Cord</t>
  </si>
  <si>
    <t>SJO Portable cord # 12-3  300 volt</t>
  </si>
  <si>
    <t>SJO Portable cord # 14-3 300 volt</t>
  </si>
  <si>
    <t>SJO Portable cord # 10-3 300 volt</t>
  </si>
  <si>
    <t>SJO Portable cord # 8-3 300 volt</t>
  </si>
  <si>
    <t>SJO Portable cord # 8-4 300 volt</t>
  </si>
  <si>
    <t>Fixture</t>
  </si>
  <si>
    <t>Cooper Brand</t>
  </si>
  <si>
    <t>OVF 25SWN3DT4</t>
  </si>
  <si>
    <t>250 watt high pressure sodium light fixture</t>
  </si>
  <si>
    <t>OVY 25SWN3ET4</t>
  </si>
  <si>
    <t>OVY 40SWN3ET4</t>
  </si>
  <si>
    <t>400 watt high pressure sodium light fixture</t>
  </si>
  <si>
    <t>GE Brand</t>
  </si>
  <si>
    <t>M2AR25S0A2GMS32</t>
  </si>
  <si>
    <t>G.E. / M250A Power Door (M2AR25S0A2GMS32) light fixture</t>
  </si>
  <si>
    <t>MDRL40S0A22RMS32</t>
  </si>
  <si>
    <t>G.E. / M400A Power Door (MDRL40S0A22RMS32) light fixture</t>
  </si>
  <si>
    <t>Union Metal</t>
  </si>
  <si>
    <t>HADR52BCNAIADND180SE</t>
  </si>
  <si>
    <t>Lighting Fixture ( black decorative)</t>
  </si>
  <si>
    <t>HADP216518A</t>
  </si>
  <si>
    <t xml:space="preserve">Lighting Pole ( black decorative) </t>
  </si>
  <si>
    <t>HADPTH2720P3A</t>
  </si>
  <si>
    <t xml:space="preserve">Lighting Pole Arm Bracket (black decorative) </t>
  </si>
  <si>
    <t>A2849Y1N</t>
  </si>
  <si>
    <t xml:space="preserve">Transformer Bases Aluminum ( Union Metal) </t>
  </si>
  <si>
    <t>Fuse</t>
  </si>
  <si>
    <t>FUS60602J</t>
  </si>
  <si>
    <t>Fuse Block, 60 Amps, 600 Volts, Number of Poles 3</t>
  </si>
  <si>
    <t>FUSATQ10</t>
  </si>
  <si>
    <t>10 AMP 600V Fast Acting Fuse</t>
  </si>
  <si>
    <t>Gould #TRM-10</t>
  </si>
  <si>
    <t>10 AMP 250V Fast acting fuse</t>
  </si>
  <si>
    <t>Gould TRS100R</t>
  </si>
  <si>
    <t>Time Delay Safety Fuse 600 volt 100 amp</t>
  </si>
  <si>
    <t>Wire</t>
  </si>
  <si>
    <t>THR182C 55302-05-07 THERMOSTAT</t>
  </si>
  <si>
    <t>18/2, Brown Vinyl, Thermostat Wire, Bell &amp; Intercom, Jacketed, Solid Conductor, 30V Maximum</t>
  </si>
  <si>
    <t>PLE182SHLFIREA 85802-06-04 FIRE</t>
  </si>
  <si>
    <t>18AWG SHIELDED FPLP SOLID PLENUM 300V RED</t>
  </si>
  <si>
    <t>PLE182UNS 71902-06-23 POWER LIM</t>
  </si>
  <si>
    <t>18AWG UN-SHIELDED PLENUM STRANDED 300V WIRE</t>
  </si>
  <si>
    <t>TEL241PRBL/WHT</t>
  </si>
  <si>
    <t>TEL241PRbl/wht Superior Essex</t>
  </si>
  <si>
    <t>TEL241PRRD/WHT</t>
  </si>
  <si>
    <t>TEL241PRrd/wht Superior Essex</t>
  </si>
  <si>
    <t>1/RL</t>
  </si>
  <si>
    <t>WTHN20STRBKR</t>
  </si>
  <si>
    <t xml:space="preserve">USE-2 # 6 AWG </t>
  </si>
  <si>
    <t xml:space="preserve">USE-2 # 4 AWG </t>
  </si>
  <si>
    <t xml:space="preserve">USE-2 # 2 AWG </t>
  </si>
  <si>
    <t xml:space="preserve">USE-2 # 1/0 AWG </t>
  </si>
  <si>
    <t xml:space="preserve">USE-2 # 2/0 AWG </t>
  </si>
  <si>
    <t>Wiring Device</t>
  </si>
  <si>
    <t>METJGSH20</t>
  </si>
  <si>
    <t xml:space="preserve">10/32X3/8 Grounding Screw </t>
  </si>
  <si>
    <t>1000 #0 ANTI SHORT</t>
  </si>
  <si>
    <t>Anti - Short Bushing, Size # 0</t>
  </si>
  <si>
    <t>3M</t>
  </si>
  <si>
    <t>3M WIRE CONNECTOR</t>
  </si>
  <si>
    <t>Connector - Electrical Spring 312, Yellow</t>
  </si>
  <si>
    <t>Ideal</t>
  </si>
  <si>
    <t>301032J</t>
  </si>
  <si>
    <t>Connector - InSure Push-In 32, Red</t>
  </si>
  <si>
    <t>IDL30-341-J</t>
  </si>
  <si>
    <t>Connector - Twister 341, Tan</t>
  </si>
  <si>
    <t>IDL30642</t>
  </si>
  <si>
    <t>Connector - Twister 342, Gray</t>
  </si>
  <si>
    <t>IDL30651</t>
  </si>
  <si>
    <t>Connector - WingNut 451, Yellow</t>
  </si>
  <si>
    <t>IDL30652</t>
  </si>
  <si>
    <t>Connector - WingNut 452, Red</t>
  </si>
  <si>
    <t>IDL30441J</t>
  </si>
  <si>
    <t>Connector - Wirenut 341 Twister, Tan</t>
  </si>
  <si>
    <t>IDL30071</t>
  </si>
  <si>
    <t>Connector - Wirenut 71B, Gray</t>
  </si>
  <si>
    <t>IDL30073</t>
  </si>
  <si>
    <t>Connector - Wirenut 73B, Orange</t>
  </si>
  <si>
    <t>30074/30274</t>
  </si>
  <si>
    <t>Connector - Wirenut 74B, Yellow</t>
  </si>
  <si>
    <t>IDL30276</t>
  </si>
  <si>
    <t>Connector - Wirenut 76B, Red</t>
  </si>
  <si>
    <t>Connector - C Tap Compression</t>
  </si>
  <si>
    <t>Connector - #10 T&amp;B unisulated butt splices (long barrel) 2 way splice</t>
  </si>
  <si>
    <t>Connector - #8 T&amp;B unisulated butt splices (long barrel) copper only 2 way splice</t>
  </si>
  <si>
    <t>Connector - #6 T&amp;B unisulated butt splices (long barrel) copper only 2 way splice</t>
  </si>
  <si>
    <t>Connector - #4 T&amp;B unisulated butt splices (long barrel) copper only 2 way splice</t>
  </si>
  <si>
    <t>Connector - #2 T&amp;B unisulated butt splices (long barrel) copper only 2 way splice</t>
  </si>
  <si>
    <t>Wire Size - AWG # 10 -AWG #6</t>
  </si>
  <si>
    <t>Copper Split bolt connector</t>
  </si>
  <si>
    <t>Wire Size - AWG # 4 -AWG #2</t>
  </si>
  <si>
    <t>Wire Size - AWG # 2 -AWG #2/0</t>
  </si>
  <si>
    <t>Wire Size - AWG # 2/0 -AWG #4/0</t>
  </si>
  <si>
    <t>FST100</t>
  </si>
  <si>
    <t>Emerson cable staples</t>
  </si>
  <si>
    <t>GAB701</t>
  </si>
  <si>
    <t>I 1/2 Inch electrical knock out seal</t>
  </si>
  <si>
    <t>Neptco</t>
  </si>
  <si>
    <t>WP900P/3</t>
  </si>
  <si>
    <t>Polyester Direct Burial Pulling Tape</t>
  </si>
  <si>
    <t xml:space="preserve"> IDL30-352J</t>
  </si>
  <si>
    <t>PowerPlug® Luminaire Disconnect, 2-Wire Standard Version</t>
  </si>
  <si>
    <t>PVC C100</t>
  </si>
  <si>
    <t>PVC Coupling, 1"</t>
  </si>
  <si>
    <t>IDL303365</t>
  </si>
  <si>
    <t>Tail with Loop &amp; Ground Screw and Stripped End, 12 AWG solid, 6.5"</t>
  </si>
  <si>
    <t>80-6109-8156-7</t>
  </si>
  <si>
    <t>Inline Resin Splice Kit 82-A1, Up to 2 AWG</t>
  </si>
  <si>
    <t>80-6109-8157-5</t>
  </si>
  <si>
    <t xml:space="preserve">Inline Resin Splice Kit 82-A2, 2-3/0 AWG </t>
  </si>
  <si>
    <t>Hubbell</t>
  </si>
  <si>
    <t>Hbl 5266 C</t>
  </si>
  <si>
    <t>15A 125V 5-15P Black INSULGRIP Strgt Bld Plug</t>
  </si>
  <si>
    <t>Hbl 5369 C</t>
  </si>
  <si>
    <t>20A 125V 5-20R Black/Wht Insulgrip Series Conntr Body</t>
  </si>
  <si>
    <t>HBL3764C</t>
  </si>
  <si>
    <t>Connector Body, 50 Amps, 600 Volt, Number of Poles 3</t>
  </si>
  <si>
    <t>HBL3765C</t>
  </si>
  <si>
    <t>Plug, 50 Amps, 600 Volt, Number of Poles 3</t>
  </si>
  <si>
    <t>Hbl5269C</t>
  </si>
  <si>
    <t>15A 125V 5-15R Black/Wht Insulgrip Series Conntr Body</t>
  </si>
  <si>
    <t>Hbl5366 C</t>
  </si>
  <si>
    <t>20A 125V 5-20P Black INSULGRIP Strgt Bld Plug</t>
  </si>
  <si>
    <t>Lighting</t>
  </si>
  <si>
    <t>Buchanan Boot Kits 20U</t>
  </si>
  <si>
    <t>In-Line Neutral, Non-Fused, 30 Amp, 600 V, #14-#6 AWG, Cu</t>
  </si>
  <si>
    <t>Buchanan Boot Kits 65U</t>
  </si>
  <si>
    <t>In-Line Phase, Fused, #12-#6 AWG, Cu</t>
  </si>
  <si>
    <t>Buchanan Boot Kits 83-ADB1-C</t>
  </si>
  <si>
    <t>Y-Tap, Crimped Neutral, Non-Fused, #2 AWG Cu, #12-#6 AWG Cu Crimp</t>
  </si>
  <si>
    <t>Buchanan Boot Kits 83-ADB2-C</t>
  </si>
  <si>
    <t>Y-Tap, Crimped Neutral, Non-Fused, #4 AWG Cu, #12-#6 AWG Cu Crimp</t>
  </si>
  <si>
    <t>Buchanan Boot Kits 83-ADB3-C</t>
  </si>
  <si>
    <t>Y-Tap, Crimped Neutral, Non-Fused, #6 AWG, #12-#6 AWG Cu Crimp</t>
  </si>
  <si>
    <t>Buchanan Boot Kits 82-ADB1-C</t>
  </si>
  <si>
    <t>Y-Tap, Crimped Phase, Fused, #2 AWG Cu, #12-#6 AWG Cu Crimp</t>
  </si>
  <si>
    <t>Buchanan Boot Kits 82-ADB2-C</t>
  </si>
  <si>
    <t>Y-Tap, Crimped Phase, Fused, #4 AWG Cu, #12-#6 AWG Cu Crimp</t>
  </si>
  <si>
    <t>Buchanan Boot Kits 82-ADB3-C</t>
  </si>
  <si>
    <t>Y-Tap, Crimped Phase, Fused, #6 AWG, #12-#6 AWG Cu Crimp</t>
  </si>
  <si>
    <t xml:space="preserve">Buchanan Boot Kits 83S-ADB1-C </t>
  </si>
  <si>
    <t>Y-Tap, Set Screw Neutral, Non-Fused, #1 AWG, #12-#6 AWG Cu Crimp</t>
  </si>
  <si>
    <t xml:space="preserve">Buchanan Boot Kits 82S-ADB1-C </t>
  </si>
  <si>
    <t>Y-Tap, Set Screw Phase, Fused, #1 AWG, #12-#6 AWG Cu Crimp</t>
  </si>
  <si>
    <t>Lighting Control</t>
  </si>
  <si>
    <t>Intermatic</t>
  </si>
  <si>
    <t>1TMK122</t>
  </si>
  <si>
    <t>Locking-Type Photo Controls Accessory - Pole Bracket Adapter - 105-480V</t>
  </si>
  <si>
    <t>Fisher Pierce</t>
  </si>
  <si>
    <t>FIP 7790BSSS</t>
  </si>
  <si>
    <t xml:space="preserve">105-130 Volt Twist Lock Photocell Photo control </t>
  </si>
  <si>
    <t>INTERMATIC</t>
  </si>
  <si>
    <t>LC4536LA</t>
  </si>
  <si>
    <t>105/300V TL PHOTOCELL</t>
  </si>
  <si>
    <t>FPS 1038-1</t>
  </si>
  <si>
    <t xml:space="preserve"> Shorting Cap 105/305V/1000W</t>
  </si>
  <si>
    <t>K4500</t>
  </si>
  <si>
    <t>1000W SHORTING CAP</t>
  </si>
  <si>
    <t>Other - Electrical</t>
  </si>
  <si>
    <t>Insulating Bushings - 1/2"</t>
  </si>
  <si>
    <t>Insulating Bushings - 3/4"</t>
  </si>
  <si>
    <t>1/2 to 3/4 inch reducing bushing</t>
  </si>
  <si>
    <t>1/2 to 3/4 inch reducing washers</t>
  </si>
  <si>
    <t>Square D    NEMA 3</t>
  </si>
  <si>
    <t>QO327M100RB</t>
  </si>
  <si>
    <t>Outdoor Load Center, 100 Amps, Maximum Number of Single Pole Breakers 27, Ground Bar Kit 1D369, Three Phase, Main Breaker NEMA 3</t>
  </si>
  <si>
    <t>GE</t>
  </si>
  <si>
    <t>T30420R/THQLR</t>
  </si>
  <si>
    <t>100Amp 3PH Main Bkr  Nema 3</t>
  </si>
  <si>
    <t>Square D #B150</t>
  </si>
  <si>
    <t xml:space="preserve"> THREADED CONDUIT HUB TO MATCH (FIT) BRAND OF LOAD CENTERS AND DISCONNECT SW.'S PURCHASED</t>
  </si>
  <si>
    <t>TC150</t>
  </si>
  <si>
    <t>1 1/2" CONDUIT HUB</t>
  </si>
  <si>
    <t>Square D #B200</t>
  </si>
  <si>
    <t>TC200</t>
  </si>
  <si>
    <t>2" CONDUIT HUB</t>
  </si>
  <si>
    <t>Bubble Cover multiple device - single gang cover assembly</t>
  </si>
  <si>
    <t>15A 125V GFCI Smart Lock Duplex Receptacle</t>
  </si>
  <si>
    <t>20A 125V GFCI Smart Lock Duplex Receptacle</t>
  </si>
  <si>
    <t>PVC Junction Boxes 8x8x6</t>
  </si>
  <si>
    <t>Wire Pulling Lube - blue gel (5 gallon bucket)</t>
  </si>
  <si>
    <t>Wire Pulling Lube - blue gel (quart)</t>
  </si>
  <si>
    <t>3m</t>
  </si>
  <si>
    <t>3M 35 (all colors) electrical tape 3/4 x 66</t>
  </si>
  <si>
    <t>3M 88 electrical tape 1 1/2 x 66</t>
  </si>
  <si>
    <t>3M 88 electrical tape 2X66 (vinyl)</t>
  </si>
  <si>
    <t>3M 130 C electrical tape 3/4 inch (rubber)</t>
  </si>
  <si>
    <t>3M 130 C electrical tape 1 1/2 (rubber)</t>
  </si>
  <si>
    <t>3M 130 C electrical tape 2 (rubber)</t>
  </si>
  <si>
    <t>Power strut</t>
  </si>
  <si>
    <t>7/8 UNISTRUT GALZANIZED CHANNEL - 10 FT (SLOTTED HOLES)</t>
  </si>
  <si>
    <t>250 ft.</t>
  </si>
  <si>
    <t>B1400SH</t>
  </si>
  <si>
    <t>1-5/8 UNISTRUT GALZANIZED CHANNEL - 10 FT (SLOTTED HOLES)</t>
  </si>
  <si>
    <t>A1200SH</t>
  </si>
  <si>
    <t>Disconnect Switch, 30 Amps, 250 Volts NEMA 3</t>
  </si>
  <si>
    <t>TGN3221R</t>
  </si>
  <si>
    <t>Disconnect Switch, 30 Amps, 600 Volts NEMA 3</t>
  </si>
  <si>
    <t>Disconnect Switch, 60 Amps, 250 Volts NEMA 3</t>
  </si>
  <si>
    <t>TGN3222R</t>
  </si>
  <si>
    <t>Disconnect Switch, 60 Amps, 600 Volts NEMA 3</t>
  </si>
  <si>
    <t>#DU321</t>
  </si>
  <si>
    <t>Safety Switch, 30 Amps, 250 Volts</t>
  </si>
  <si>
    <t>TG3321</t>
  </si>
  <si>
    <t>30AMP 250V SS NEMA1</t>
  </si>
  <si>
    <t>#HU361</t>
  </si>
  <si>
    <t>Safety Switch, 30 Amps, 600 Volts</t>
  </si>
  <si>
    <t xml:space="preserve">THN3361 </t>
  </si>
  <si>
    <t>30AMP 600V SS  NEMA1</t>
  </si>
  <si>
    <t>Heavy Duty Safety Switch, 100 Amps, 600 Volts, NEMA 3</t>
  </si>
  <si>
    <t>#DTU322</t>
  </si>
  <si>
    <t>Transfer Switch, 60 Amps, 250 Volts</t>
  </si>
  <si>
    <t>TC35322</t>
  </si>
  <si>
    <t>60AMP 250V TRANSFER SW</t>
  </si>
  <si>
    <t>#DTU362</t>
  </si>
  <si>
    <t>Transfer Switch, 60 Amps, 600 Volts</t>
  </si>
  <si>
    <t>TC35362</t>
  </si>
  <si>
    <t>60AMP 600V TRANSFER SW</t>
  </si>
  <si>
    <t>Raised 1/2". For one each duplex receptacle and toggle switch 1-13/32". Mulberry</t>
  </si>
  <si>
    <t>SQUARE D</t>
  </si>
  <si>
    <t>Ground Bar Kit, Neutral Assembly, Solid, For Use With Double Throw Safety Switches, 400 Amps AC, Number of Terminals 1</t>
  </si>
  <si>
    <t>Male cord Plug, 30 Amps, 250 Volt, Number of Poles 4</t>
  </si>
  <si>
    <t>Female Connector Body, 30 Amps, 250 Volt, Number of Poles 4</t>
  </si>
  <si>
    <t>Manufacturer Catalog and Date</t>
  </si>
  <si>
    <t>Column</t>
  </si>
  <si>
    <t>TRADE SERVICE</t>
  </si>
  <si>
    <t>third</t>
  </si>
  <si>
    <t>GENERAL ELECTRIC</t>
  </si>
  <si>
    <t>HUBBELL</t>
  </si>
  <si>
    <t>HUBBELL LTG</t>
  </si>
  <si>
    <t>THIRD</t>
  </si>
  <si>
    <t>PASS &amp; SEYMOUR</t>
  </si>
  <si>
    <t>LITHONIA</t>
  </si>
  <si>
    <t>WIREMOLD COMPANY</t>
  </si>
  <si>
    <t>BICC GENERAL CABLE IND.</t>
  </si>
  <si>
    <t>See Southwire</t>
  </si>
  <si>
    <t>see below</t>
  </si>
  <si>
    <t>COOPER LIGHTING</t>
  </si>
  <si>
    <t>See Columbia</t>
  </si>
  <si>
    <t>ARROW HART</t>
  </si>
  <si>
    <t>PROGRESS</t>
  </si>
  <si>
    <t>IDEAL</t>
  </si>
  <si>
    <t>CUTLER HAMMER</t>
  </si>
  <si>
    <t>CRESCENT</t>
  </si>
  <si>
    <t>SUPERIOR/ESSEX</t>
  </si>
  <si>
    <t>HESSAMERICA</t>
  </si>
  <si>
    <t>RAB ELECTRIC MFG CO</t>
  </si>
  <si>
    <t>THOMAS &amp; BETTS</t>
  </si>
  <si>
    <t>METAL CLAD - GENERIC</t>
  </si>
  <si>
    <t>NEWMARK</t>
  </si>
  <si>
    <t xml:space="preserve">MFG </t>
  </si>
  <si>
    <t>MOBERN</t>
  </si>
  <si>
    <t>CROUSE-HINDS CO.</t>
  </si>
  <si>
    <t>KLEIN TOOLS</t>
  </si>
  <si>
    <t>SIEMENS</t>
  </si>
  <si>
    <t>METALUX</t>
  </si>
  <si>
    <t>PANDUIT</t>
  </si>
  <si>
    <t>MDIA</t>
  </si>
  <si>
    <t>GREENLEE</t>
  </si>
  <si>
    <t>HUBBELL WIRING</t>
  </si>
  <si>
    <t>MASTER</t>
  </si>
  <si>
    <t>HOFFMAN</t>
  </si>
  <si>
    <t>S&amp;C</t>
  </si>
  <si>
    <t>DUAL LITE</t>
  </si>
  <si>
    <t>EVEREADY</t>
  </si>
  <si>
    <t>See Rayovac</t>
  </si>
  <si>
    <t>FIREX</t>
  </si>
  <si>
    <t>LITTELFUSE</t>
  </si>
  <si>
    <t>See Bussman/Ferraz</t>
  </si>
  <si>
    <t>ALLIED TUBE AND CONDUIT</t>
  </si>
  <si>
    <t>See Appendix</t>
  </si>
  <si>
    <t>SANDERS ROE</t>
  </si>
  <si>
    <t>CARLON</t>
  </si>
  <si>
    <t>NUTONE</t>
  </si>
  <si>
    <t>FERRAZ SHAWMUT</t>
  </si>
  <si>
    <t>LEVITON</t>
  </si>
  <si>
    <t>GE INDUSTRIAL SYSTEMS</t>
  </si>
  <si>
    <t>WIDELITE</t>
  </si>
  <si>
    <t xml:space="preserve">MFG  </t>
  </si>
  <si>
    <t>METALLICS</t>
  </si>
  <si>
    <t>BUSSMAN</t>
  </si>
  <si>
    <t>ARLINGTON</t>
  </si>
  <si>
    <t>B-LINE</t>
  </si>
  <si>
    <t>LIST</t>
  </si>
  <si>
    <t>LOCATIONS</t>
  </si>
  <si>
    <t>Zone</t>
  </si>
  <si>
    <t>Street Address</t>
  </si>
  <si>
    <t>Phone Number</t>
  </si>
  <si>
    <t>Inside Contact</t>
  </si>
  <si>
    <t>302-429-9100</t>
  </si>
  <si>
    <t>Trey Jackson</t>
  </si>
  <si>
    <t>302-368-9161</t>
  </si>
  <si>
    <t>Chuck Cannon</t>
  </si>
  <si>
    <t>302-651-9076</t>
  </si>
  <si>
    <t>Eric Fleming</t>
  </si>
  <si>
    <t>302-735-3300</t>
  </si>
  <si>
    <t>Rob Jarrell</t>
  </si>
  <si>
    <t>302-644-1900</t>
  </si>
  <si>
    <t>Mike Deckelman</t>
  </si>
  <si>
    <t>302-798-2700</t>
  </si>
  <si>
    <t>Joe Booth</t>
  </si>
  <si>
    <t>ACCOUNT MANAGER</t>
  </si>
  <si>
    <t>Account Manager:</t>
  </si>
  <si>
    <t>Lynda Lambert</t>
  </si>
  <si>
    <t>Account Manager phone:</t>
  </si>
  <si>
    <t>Account Manager email:</t>
  </si>
  <si>
    <t>llambert@rumsey.com</t>
  </si>
  <si>
    <t>DELIVERY</t>
  </si>
  <si>
    <t>Days ARO</t>
  </si>
  <si>
    <t>Delivery</t>
  </si>
  <si>
    <t>Lamps/Ballasts</t>
  </si>
  <si>
    <t>Electrical Supply</t>
  </si>
  <si>
    <t>Stock Items</t>
  </si>
  <si>
    <t>Non Stock Items</t>
  </si>
  <si>
    <t>COVERAGE</t>
  </si>
  <si>
    <t>100 % coverage throughout the State of Delaware</t>
  </si>
  <si>
    <t>1-856-723-5749</t>
  </si>
  <si>
    <t>karen.janka@graybar.com</t>
  </si>
  <si>
    <t>Graybar</t>
  </si>
  <si>
    <t>F13DBX/827/ECO4P</t>
  </si>
  <si>
    <t>FLE15/2/R30XL/827</t>
  </si>
  <si>
    <t>FLE13HT2/2/827</t>
  </si>
  <si>
    <t>FLE20HT3/2/827</t>
  </si>
  <si>
    <t>F13BX/841/ECO</t>
  </si>
  <si>
    <t>F18DBX/835/ECO4P</t>
  </si>
  <si>
    <t>F26DBX/835/ECO4P</t>
  </si>
  <si>
    <t>F40/30BX/SPX30</t>
  </si>
  <si>
    <t>F42TBX/841/A/ECO</t>
  </si>
  <si>
    <t>F7BX/827/ECO</t>
  </si>
  <si>
    <t>F9BX/827/ECO</t>
  </si>
  <si>
    <t>FLE23HT3/2/XL827</t>
  </si>
  <si>
    <t>FLE26HT3/2/827</t>
  </si>
  <si>
    <t>50PAR20H/FL25120</t>
  </si>
  <si>
    <t>65BR30/PROLINE130V</t>
  </si>
  <si>
    <t>90PAR/H/FL25-6PK120</t>
  </si>
  <si>
    <t>Q50MR16/C/FL4010PK</t>
  </si>
  <si>
    <t>FS-5-C</t>
  </si>
  <si>
    <t>F6T5/CW</t>
  </si>
  <si>
    <t>F54W/T5/835/ECO</t>
  </si>
  <si>
    <t>F15T8/CW</t>
  </si>
  <si>
    <t>F17T8/SPX35/ECO</t>
  </si>
  <si>
    <t>F25T8/SP35/ECO</t>
  </si>
  <si>
    <t>F31T8/SPX35/U</t>
  </si>
  <si>
    <t>F32T8/SPX35/ECO</t>
  </si>
  <si>
    <t>F20T12/CW/ECO</t>
  </si>
  <si>
    <t>F30T12/CW/RS/ECO</t>
  </si>
  <si>
    <t>F35CW/U/6/WM/ECO</t>
  </si>
  <si>
    <t>F34CW/RS/WM/ECO</t>
  </si>
  <si>
    <t>F96T12/CW/WM/ECO</t>
  </si>
  <si>
    <t>F96T12/CW/HO/WM/ECO</t>
  </si>
  <si>
    <t>LU250/H/ECO</t>
  </si>
  <si>
    <t>LU400/H/ECO</t>
  </si>
  <si>
    <t>LU100/H/ECO</t>
  </si>
  <si>
    <t>40A15120</t>
  </si>
  <si>
    <t>57A/IF-PROLINE-130</t>
  </si>
  <si>
    <t>100A/CL-2PK120</t>
  </si>
  <si>
    <t>95A/IF-PROLINE-130</t>
  </si>
  <si>
    <t>40BC25PK120</t>
  </si>
  <si>
    <t>25CAC25PK120</t>
  </si>
  <si>
    <t>60CAC25PK120</t>
  </si>
  <si>
    <t>250R40/1/PRO</t>
  </si>
  <si>
    <t>MVR175/U/MED</t>
  </si>
  <si>
    <t>MVR175/U</t>
  </si>
  <si>
    <t>MVR250/U</t>
  </si>
  <si>
    <t>GRAYBAR</t>
  </si>
  <si>
    <t>9200-T</t>
  </si>
  <si>
    <t>Energy Saving Lamps</t>
  </si>
  <si>
    <t>LED Lamps</t>
  </si>
  <si>
    <t>1/PK</t>
  </si>
  <si>
    <t>20/PK</t>
  </si>
  <si>
    <t>10/PK</t>
  </si>
  <si>
    <t>ADVANCE</t>
  </si>
  <si>
    <t>STANDARD CARTON</t>
  </si>
  <si>
    <t>Rayovac</t>
  </si>
  <si>
    <t>944R</t>
  </si>
  <si>
    <t>AL-9V</t>
  </si>
  <si>
    <t>9V BATTERY</t>
  </si>
  <si>
    <t>AL-AA</t>
  </si>
  <si>
    <t>AA BATTERY</t>
  </si>
  <si>
    <t>AL-AAA</t>
  </si>
  <si>
    <t>AAA BATTERY</t>
  </si>
  <si>
    <t>AL-C</t>
  </si>
  <si>
    <t>C BATTERY</t>
  </si>
  <si>
    <t>AL-D</t>
  </si>
  <si>
    <t>D BATTERY</t>
  </si>
  <si>
    <t>BELDEN</t>
  </si>
  <si>
    <t>NO LIST PRICE</t>
  </si>
  <si>
    <t>5339B5</t>
  </si>
  <si>
    <t>RG6U-NP</t>
  </si>
  <si>
    <t>GENERIC</t>
  </si>
  <si>
    <t>NMWG12-2250CN</t>
  </si>
  <si>
    <t>ROMEX 12-2</t>
  </si>
  <si>
    <t>NMWG142250CN</t>
  </si>
  <si>
    <t>ROMEX 14-2</t>
  </si>
  <si>
    <t>CORNING</t>
  </si>
  <si>
    <t>012K8-31130-29</t>
  </si>
  <si>
    <t>12 STRAND INDOOR OUTDOOR MM FIBER</t>
  </si>
  <si>
    <t>250/CL</t>
  </si>
  <si>
    <t>ea</t>
  </si>
  <si>
    <t>8910DPA32V09</t>
  </si>
  <si>
    <t>contactor</t>
  </si>
  <si>
    <t>SO12AWG3C600V</t>
  </si>
  <si>
    <t>TYPE SO1203 RUBBERCORD</t>
  </si>
  <si>
    <t>SOOW-8-3-BLK</t>
  </si>
  <si>
    <t xml:space="preserve">8-3 SO </t>
  </si>
  <si>
    <t>SOOW-8-4-BLK</t>
  </si>
  <si>
    <t>8-4 SO</t>
  </si>
  <si>
    <t>J60060-2C</t>
  </si>
  <si>
    <t>FNQ-10</t>
  </si>
  <si>
    <t>10A600V FAST ACTING FUSE</t>
  </si>
  <si>
    <t>FNM-10</t>
  </si>
  <si>
    <t>10A250V FUSE</t>
  </si>
  <si>
    <t>FRSR-100</t>
  </si>
  <si>
    <t>100A 600V</t>
  </si>
  <si>
    <t>82-A1</t>
  </si>
  <si>
    <t>INLINE RESIN SPLICE KIT</t>
  </si>
  <si>
    <t>82-A2</t>
  </si>
  <si>
    <t>TRADE SERVICE 3/21/2011</t>
  </si>
  <si>
    <t>10-60 (VARIABLE)%</t>
  </si>
  <si>
    <t>SEE SQUARE D</t>
  </si>
  <si>
    <t>3 (WIRING)</t>
  </si>
  <si>
    <t>SEE HUBBELL LEVITON</t>
  </si>
  <si>
    <t>NOT IN TRADE SERVICE</t>
  </si>
  <si>
    <t>TRADE SERVICE AND WIRE LETTER INDEX</t>
  </si>
  <si>
    <t>SEE BUSSMANN</t>
  </si>
  <si>
    <t>1-800-791-5454</t>
  </si>
  <si>
    <t>Matthew Marcaida</t>
  </si>
  <si>
    <t>Karen Janka</t>
  </si>
  <si>
    <t>1 day</t>
  </si>
  <si>
    <t>3 days to 3 weeks**</t>
  </si>
  <si>
    <t>Local stocking locations in New Castle DE, Philadelphia PA, Baltimore MD, as well as 7 national Zone warehouses (including locations in Edison NJ and Richmond VA,) supply branch locations across the USA and ensure delivery of most products within a 24 hour period.  Delivery to locations across the entire State of DE are made daily by Graybar truck, UPS and motor freight.  All zones are fully serviceable by Graybar.  We have inventory in excess of $13 million in the zone warehouse in Edison NJ as well as inventories in excess of $1 million in New Castle DE and $3 million in Philadelphia PA.  These warehouses supply material to existing customers located in Zones 1, 2 and 3 on a daily basis.Graybar’s planning and procurement processes enable us to maintain a broad range of products in sufficient quantities to meet our customers’ requirements. Our processes will ensure a high degree of availability on a broad spectrum of products to serve the State of Delaware. Local inventory will be strategically placed to better serve the State of Delaware.  Graybar will assign a State of Delaware account service team to oversee the implementation and activity for all State of Delaware locations. These team members, in concert with the State of Delaware account manager, will ensure compliance with the agreement and provide for reliable communication between the State of Delaware and Graybar.</t>
  </si>
  <si>
    <t>302-324-3231</t>
  </si>
  <si>
    <t>SYLVANIA</t>
  </si>
  <si>
    <t>SAME</t>
  </si>
  <si>
    <t>Trade Service</t>
  </si>
  <si>
    <t>Current</t>
  </si>
  <si>
    <t>Col 3</t>
  </si>
  <si>
    <t>See Compact Fluorescent or LED</t>
  </si>
  <si>
    <t>n/a</t>
  </si>
  <si>
    <t>250 FT CL</t>
  </si>
  <si>
    <t>n'a</t>
  </si>
  <si>
    <t>3000 FT REEL</t>
  </si>
  <si>
    <t>BX OF 25</t>
  </si>
  <si>
    <t>TS AT DATE OF ORDER</t>
  </si>
  <si>
    <t>COL3</t>
  </si>
  <si>
    <t>10 Bellecor Drive, New Castle, DE 19720</t>
  </si>
  <si>
    <t>302-322-3333</t>
  </si>
  <si>
    <t>302-674-8351</t>
  </si>
  <si>
    <t>Jim Prevost</t>
  </si>
  <si>
    <t xml:space="preserve">27519 Hodges Lane, Bldg. P, Dagsboro, DE 19939 </t>
  </si>
  <si>
    <t>302-539-7541</t>
  </si>
  <si>
    <t>Nick Olone</t>
  </si>
  <si>
    <t>same day pick up or next day dely.</t>
  </si>
  <si>
    <t>same day pick up or next day dely</t>
  </si>
  <si>
    <t>factory stock - typically 2 week aro, non-stock at the factory is at their schedule</t>
  </si>
  <si>
    <t>United Electric was incorporated in the State of Delaware in 1965.  We now have sixteen locations in five states, Delaware, New Jersey, Maryland, Pennsylvania and Virginia.  Our Delaware locations employ 129 professionals providing sales and service to the State, including certified energy saving lighting specialists, solar product and installation specialists, engineers, lighting design and specification specialists and automation, gear, wire, and conduit specialists .  Our New Castle DE headquarters has 46,500 square feet of warehouse and counter space stocking over 23,000 items for more than 250 major manufacturers.  Our Dover sales and service center has 10,000 square feet of warehouse and counter area.  Our Dagsboro sales and service center has 8,400 square feet of warehouse and counter area.  We provided nightly transfers between all of our sixteen locations to assure prompt delivery of needed material.  Each of our locations has a fully staffed outside and inside sales department ready to serve the State.</t>
  </si>
  <si>
    <t>John Fregapane</t>
  </si>
  <si>
    <t>302-655-9611</t>
  </si>
  <si>
    <t xml:space="preserve">PL-C13W/27/4P/ </t>
  </si>
  <si>
    <t>PHIL PL-C13W/27/4P/ See 04667711072</t>
  </si>
  <si>
    <t>BC-EL/A-R30-16W</t>
  </si>
  <si>
    <t>PHIL BC-EL/A-R30-16W-2PK FLUOR LAMP</t>
  </si>
  <si>
    <t xml:space="preserve">BC-EL/MDT-19W  </t>
  </si>
  <si>
    <t xml:space="preserve">PHIL BC-EL/MDT-19W FLUOR LAMP      </t>
  </si>
  <si>
    <t>PL-S-13W/841/2P</t>
  </si>
  <si>
    <t xml:space="preserve">PHIL PL-S-13W/841/2P-ALTO CFL LAMP </t>
  </si>
  <si>
    <t xml:space="preserve">PL-C18W/35/4P/ </t>
  </si>
  <si>
    <t>PHIL PL-C18W/35/4P/ See 04667724004</t>
  </si>
  <si>
    <t xml:space="preserve">PL-C26W/35/4P/ </t>
  </si>
  <si>
    <t>PHIL PL-C26W/35/4P/ See 04667711174</t>
  </si>
  <si>
    <t>PL-T-32W/35/4P/</t>
  </si>
  <si>
    <t>PHIL PL-T-32W/35/4P/ALTO FLUOR LAMP</t>
  </si>
  <si>
    <t>PL-L-40W/35/RS/</t>
  </si>
  <si>
    <t xml:space="preserve">PHIL PL-L-40W/35/RS/IS FLUOR LAMP  </t>
  </si>
  <si>
    <t>PL-T-42W/41/4P/</t>
  </si>
  <si>
    <t>PHIL PL-T-42W/41/4P/ALTO FLUOR LAMP</t>
  </si>
  <si>
    <t xml:space="preserve">PL-S-7W/27-60P </t>
  </si>
  <si>
    <t>PHIL PL-S-7W/27-60P See 04667710949</t>
  </si>
  <si>
    <t>PL-S-9W/827/2P-</t>
  </si>
  <si>
    <t xml:space="preserve">PHIL PL-S-9W/827/2P-ALTO CFL LAMP  </t>
  </si>
  <si>
    <t>50PAR20/HAL/FL2</t>
  </si>
  <si>
    <t xml:space="preserve">PHIL 50PAR20/HAL/FL25-120V HALOGEN </t>
  </si>
  <si>
    <t>65BR30/FL55-SP-</t>
  </si>
  <si>
    <t>PHIL 65BR30/FL55-SP-12/1 INCAN LAMP</t>
  </si>
  <si>
    <t xml:space="preserve">90PAR38/HAL/FL </t>
  </si>
  <si>
    <t>PHIL 90PAR38/HAL/FL See 04667726562</t>
  </si>
  <si>
    <t>50MR16/FL36-EXN</t>
  </si>
  <si>
    <t xml:space="preserve">PHIL 50MR16/FL36-EXN-50PK 12V HAL  </t>
  </si>
  <si>
    <t xml:space="preserve">F6T5/CW-25PK   </t>
  </si>
  <si>
    <t xml:space="preserve">PHIL F6T5/CW-25PK REPL046677-11463 </t>
  </si>
  <si>
    <t xml:space="preserve">F8T5/CW        </t>
  </si>
  <si>
    <t>PHIL F8T5/CW 8W 12I See 04667711464</t>
  </si>
  <si>
    <t>F54T5/835/HO-AL</t>
  </si>
  <si>
    <t>PHIL F54T5/835/HO-ALTO 54W FLR LAMP</t>
  </si>
  <si>
    <t xml:space="preserve">F15T8/CW       </t>
  </si>
  <si>
    <t xml:space="preserve">PHIL F15T8/CW/ALTO 15W FLUOR LAMP  </t>
  </si>
  <si>
    <t>F17T8/TL835-ALT</t>
  </si>
  <si>
    <t>PHIL F17T8/TL835-ALTO 17W FLUOR LMP</t>
  </si>
  <si>
    <t>F25T8/TL735-ALT</t>
  </si>
  <si>
    <t>PHIL F25T8/TL735-ALTO 25W FLUOR LMP</t>
  </si>
  <si>
    <t>FB31T8/TL835/AL</t>
  </si>
  <si>
    <t>PHIL FB31T8/TL835/ALTO 1-5/8 U-BENT</t>
  </si>
  <si>
    <t>F32T8/TL835/ALT</t>
  </si>
  <si>
    <t>PHIL F32T8/TL835/ALTO 32W FLUOR LMP</t>
  </si>
  <si>
    <t xml:space="preserve">F20T12/CW/ALTO </t>
  </si>
  <si>
    <t>PHIL F20T12/CW/ALTO 20W 24IN FLRLMP</t>
  </si>
  <si>
    <t>F30T12/CW/RS/AL</t>
  </si>
  <si>
    <t xml:space="preserve">PHIL F30T12/CW/RS/ALTO 30W LAMP    </t>
  </si>
  <si>
    <t>FB34CW/6/EW-ALT</t>
  </si>
  <si>
    <t xml:space="preserve">PHIL FB34CW/6/EW-ALTO-12PK FLR     </t>
  </si>
  <si>
    <t>F34CW/RS/EW-ALT</t>
  </si>
  <si>
    <t xml:space="preserve">PHIL F34CW/RS/EW-ALTO FLUOR LAMP   </t>
  </si>
  <si>
    <t>F96T12/CW/EW-AL</t>
  </si>
  <si>
    <t xml:space="preserve">PHIL F96T12/CW/EW-ALTO FLUOR LAMP  </t>
  </si>
  <si>
    <t>F96T12/CW/HO/EW</t>
  </si>
  <si>
    <t xml:space="preserve">PHIL F96T12/CW/HO/EW/ALTO FLR LMP  </t>
  </si>
  <si>
    <t xml:space="preserve">C250S50/ALTO   </t>
  </si>
  <si>
    <t>PHIL C250S50/ALTO CLR 250W HPS LAMP</t>
  </si>
  <si>
    <t xml:space="preserve">C400S51/ALTO   </t>
  </si>
  <si>
    <t>PHIL C400S51/ALTO CLR 400W HPS LAMP</t>
  </si>
  <si>
    <t xml:space="preserve">100A21         </t>
  </si>
  <si>
    <t xml:space="preserve">PHIL 100A21 120-130V INCAN LAMP    </t>
  </si>
  <si>
    <t xml:space="preserve">40A15          </t>
  </si>
  <si>
    <t xml:space="preserve">PHIL 40A15 40W LAVA LAMP REPL BULB </t>
  </si>
  <si>
    <t xml:space="preserve">60A-130V       </t>
  </si>
  <si>
    <t xml:space="preserve">PHIL 60A-130V 60W 130V MED LAMP    </t>
  </si>
  <si>
    <t>100A/CL-130V-12</t>
  </si>
  <si>
    <t xml:space="preserve">PHIL 100A/CL-130V-120/1-PRO        </t>
  </si>
  <si>
    <t xml:space="preserve">100A-130V      </t>
  </si>
  <si>
    <t xml:space="preserve">PHIL 100A-130V 130V INCAN LAMP     </t>
  </si>
  <si>
    <t>BC-25BA9C/LL/TP</t>
  </si>
  <si>
    <t xml:space="preserve">PHIL BC-25BA9C/LL/TP-6/2 120V LAMP </t>
  </si>
  <si>
    <t>BC-60A15/FANW/L</t>
  </si>
  <si>
    <t>PHIL BC-60A15/FANW/LL-6/2 120V LAMP</t>
  </si>
  <si>
    <t xml:space="preserve">250R40/HR-4/1  </t>
  </si>
  <si>
    <t>PHIL 250R40/HR-4/1 120V INCAND LAMP</t>
  </si>
  <si>
    <t xml:space="preserve">MH175/U/M-12PK </t>
  </si>
  <si>
    <t xml:space="preserve">PHIL MH175/U/M-12PK MTL HAL LAMP   </t>
  </si>
  <si>
    <t xml:space="preserve">MH175/U-12PK   </t>
  </si>
  <si>
    <t>PHIL MH175/U-12PK 175W MTL HAL LAMP</t>
  </si>
  <si>
    <t xml:space="preserve">MH250/U/12PK   </t>
  </si>
  <si>
    <t xml:space="preserve">PHIL MH250/U/12PK BT28 MOG MH LAMP </t>
  </si>
  <si>
    <t>WESCO</t>
  </si>
  <si>
    <t>T</t>
  </si>
  <si>
    <t>CORD CONNECTORS</t>
  </si>
  <si>
    <t>SWITCH, RECPTS, PLUGS, CONN - INDUSTRIAL</t>
  </si>
  <si>
    <t>PIN &amp; SLEEVE - NON &amp; HAZADOUS LOCATIONS</t>
  </si>
  <si>
    <t>OCCUPANCY SENSORS</t>
  </si>
  <si>
    <t>DIMMERS</t>
  </si>
  <si>
    <t>GFIs</t>
  </si>
  <si>
    <t>SWITCH, RECPTS, PLUGS, CONN - COMMERCIAL</t>
  </si>
  <si>
    <t>NON-METALLIC BOXES &amp; COVERS</t>
  </si>
  <si>
    <t>SW, RECEPTS, PLUGS, CONN-INDUSTRIAL</t>
  </si>
  <si>
    <t>SURFACE RACEWAY</t>
  </si>
  <si>
    <t>FASTENERS &amp; ACCESSORIES</t>
  </si>
  <si>
    <t>LOCKOUT, TAGOUTS &amp; WIRE MARKERS</t>
  </si>
  <si>
    <t>WIRE CONNECTORS</t>
  </si>
  <si>
    <t>LUGS</t>
  </si>
  <si>
    <t>CABLE TIES</t>
  </si>
  <si>
    <t>TERMINALS</t>
  </si>
  <si>
    <t>TOOLS</t>
  </si>
  <si>
    <t>HEAT SHRINK TUBING</t>
  </si>
  <si>
    <t>WIRE PULLING LUBRICANTS</t>
  </si>
  <si>
    <t>AEROSOLS, COATINGS, CEMENT</t>
  </si>
  <si>
    <t>OPEN AND CLOSED CONTROLS</t>
  </si>
  <si>
    <t>CIRCUIT BREAKERS</t>
  </si>
  <si>
    <t>PROGRAMMABLE CONTROLS</t>
  </si>
  <si>
    <t>DRY TYPE TRANSFORMERS</t>
  </si>
  <si>
    <t>CONTROL TYPE TRANSFORMERS</t>
  </si>
  <si>
    <t>GENERAL &amp; HEAVY DUTY SAFETY SWITCHES</t>
  </si>
  <si>
    <t>DOUBLE THROW &amp; SPECIALTY SAFETY SWITCHES</t>
  </si>
  <si>
    <t>SENSOR AND SWITCHES</t>
  </si>
  <si>
    <t>METALLIC OUTLET BOXES AND COVERS</t>
  </si>
  <si>
    <t>FLOOR BOXES</t>
  </si>
  <si>
    <t>STRUT FITTINGS</t>
  </si>
  <si>
    <t>HEAVY DUTY &amp; GENERAL SAFETY SWITCHES</t>
  </si>
  <si>
    <t>RIGID/IMC CONDUIT FITTINGS</t>
  </si>
  <si>
    <t>CONDUIT BODIES</t>
  </si>
  <si>
    <t>EXPLOSION PROOF FITTINGS</t>
  </si>
  <si>
    <t>NON-HAZARDOUS LIGHTING</t>
  </si>
  <si>
    <t>HAZARDOUS LOCATION LIGHTING</t>
  </si>
  <si>
    <t>FS/FD BOXES</t>
  </si>
  <si>
    <t>JUNCTION BOX</t>
  </si>
  <si>
    <t>NON-METALLIC ENCLOSURES</t>
  </si>
  <si>
    <t>WIRING DEVICES</t>
  </si>
  <si>
    <t>SPLICES &amp; TERMINATIONS</t>
  </si>
  <si>
    <t>WIRING DUCT</t>
  </si>
  <si>
    <t>MAINTENANCE</t>
  </si>
  <si>
    <t>TAPES</t>
  </si>
  <si>
    <t>METALLIC -NEMA 12 &amp; 4 JIC ENCLOSURES</t>
  </si>
  <si>
    <t>METALLIC - NEMA 1 ENCLOSURES</t>
  </si>
  <si>
    <t>FIBERGLASS ENCLOSURES</t>
  </si>
  <si>
    <t>WIREWAY</t>
  </si>
  <si>
    <t>PVC CONDUIT FITTINGS</t>
  </si>
  <si>
    <t>WEATHERPROOF BOXES</t>
  </si>
  <si>
    <t xml:space="preserve">NON-METALLIC BOXES  </t>
  </si>
  <si>
    <t>LOW PEAK/AMP TRAP FUSES</t>
  </si>
  <si>
    <t>GLASS FUSES</t>
  </si>
  <si>
    <t>FUSE BLOCKS/HOLDERS</t>
  </si>
  <si>
    <t>MIDGET FUSES</t>
  </si>
  <si>
    <t>DUAL ELEMENT FUSES</t>
  </si>
  <si>
    <t>BALANCE OF LINE LESS EXCLUDED ITEMS</t>
  </si>
  <si>
    <t>SWITCHES, RECEPTS, PLUGS, CONN-INDUSTRIAL</t>
  </si>
  <si>
    <t>SWITCHES, RECEPTS, PLUGS, CONN-COMMERCIAL</t>
  </si>
  <si>
    <t>5 Germay Drive, Wilmington, DE. 19804</t>
  </si>
  <si>
    <t>Mike Joswick</t>
  </si>
  <si>
    <t>2 to 5</t>
  </si>
  <si>
    <t>FLE15AG19/2/SWCD</t>
  </si>
  <si>
    <t>Compact Fluorescent, 15W, 120V, A19 Shape</t>
  </si>
  <si>
    <t>Compact Fluorescent, Mini-Twist, 19W, 120V, E26</t>
  </si>
  <si>
    <t>TCP</t>
  </si>
  <si>
    <t>10120</t>
  </si>
  <si>
    <t>Compact Fluorescent, Mini-Twist, 20W, 120V, E26, Dimmable</t>
  </si>
  <si>
    <t>Compact Fluorescent, Plug-In, 13W, Single Biax Shape</t>
  </si>
  <si>
    <t>F32TBX/B35/A/ECO</t>
  </si>
  <si>
    <t>Fluorescent, 6W, T5 Shape</t>
  </si>
  <si>
    <t>Projector Bulb, 30W, 6.6V, T3.5 Shape</t>
  </si>
  <si>
    <t>EXL6.6</t>
  </si>
  <si>
    <t>16PAR38/END/F22</t>
  </si>
  <si>
    <t>LED, Narrow Flood, 16W, 120V, Par38 Shape</t>
  </si>
  <si>
    <t>LED20P38S830/25</t>
  </si>
  <si>
    <t>Electronic Ballast, CFL Lamp, Rapid Start, 120/277V, 54W</t>
  </si>
  <si>
    <t>ADVVEL2S40SC35I</t>
  </si>
  <si>
    <t>QTP-2X32T8/UNV-IN-C</t>
  </si>
  <si>
    <t>ICN2S40N35I</t>
  </si>
  <si>
    <t>Electronic Ballast, T12 Lamp, Rapid Start, 120/277V (2 lamp)</t>
  </si>
  <si>
    <t>ICN3TTP40SC35I</t>
  </si>
  <si>
    <t>Electronic Ballast, CFL, Instant Start, 120/277V (3 lamp)</t>
  </si>
  <si>
    <t>Metal Halide Ballasts</t>
  </si>
  <si>
    <t>08690 05601003P18-CMG</t>
  </si>
  <si>
    <t>Lithonia</t>
  </si>
  <si>
    <t>D2AV2 MDM</t>
  </si>
  <si>
    <t>Fluorescent Fixture</t>
  </si>
  <si>
    <t>ELM2</t>
  </si>
  <si>
    <t>Two Light Optic Emergency Light</t>
  </si>
  <si>
    <t>Dual Lite</t>
  </si>
  <si>
    <t>LTURW3</t>
  </si>
  <si>
    <t>Combination Emergency Light/Exit Sign</t>
  </si>
  <si>
    <t>WTFFN16STR</t>
  </si>
  <si>
    <t>TFFN Stranded Wire, 16 AWG, All Colors</t>
  </si>
  <si>
    <t>TFFN18SOL</t>
  </si>
  <si>
    <t>TFFN Solid Wire, 18 AWG, All Colors</t>
  </si>
  <si>
    <t>THHN2STR</t>
  </si>
  <si>
    <t>THHN Stranded Wire, 2 AWG, All Colors</t>
  </si>
  <si>
    <t>THHN3STR</t>
  </si>
  <si>
    <t>THHN Stranded Wire, 3 AWG, All Colors</t>
  </si>
  <si>
    <t>THHN4STR</t>
  </si>
  <si>
    <t>THHN Stranded Wire, 4 AWG, All Colors</t>
  </si>
  <si>
    <t>THHN6STR</t>
  </si>
  <si>
    <t>THHN Stranded Wire, 6 AWG, All Colors</t>
  </si>
  <si>
    <t>WTHN10SOL</t>
  </si>
  <si>
    <t>THWN Solid Wire, 10AWG, All Colors</t>
  </si>
  <si>
    <t>WTHN12SOL</t>
  </si>
  <si>
    <t>THWN Solid Wire, 12 AWG, All Colors</t>
  </si>
  <si>
    <t>WTHN14SOL</t>
  </si>
  <si>
    <t>THWN Solid Wire, 14 AWG, All Colors</t>
  </si>
  <si>
    <t>WTHN2STR</t>
  </si>
  <si>
    <t>THWN Stranded Wire, 2 AWG, All Colors</t>
  </si>
  <si>
    <t>THWN Stranded Wire, 2/0 AWG, Black</t>
  </si>
  <si>
    <t>WTHN6STR</t>
  </si>
  <si>
    <t>THWN Stranded Wire, 6 AWG, All Colors</t>
  </si>
  <si>
    <t>WTHN8STR</t>
  </si>
  <si>
    <t>THWN Stranded Wire, 8 AWG, All Colors</t>
  </si>
  <si>
    <t>WTHN10STR</t>
  </si>
  <si>
    <t>THWN Stranded Wire, 10AWG, All Colors</t>
  </si>
  <si>
    <t>WTHN12STR</t>
  </si>
  <si>
    <t>THWN Stranded Wire, 12 AWG, All Colors</t>
  </si>
  <si>
    <t>WTHN14STR</t>
  </si>
  <si>
    <t>THWN Stranded Wire, 14 AWG, All Colors</t>
  </si>
  <si>
    <t>USE-2 Stranded  # 6 Wire Black</t>
  </si>
  <si>
    <t>USE-2 Stranded  # 4 Wire Black</t>
  </si>
  <si>
    <t>USE-2 Stranded  # 2 Wire Black</t>
  </si>
  <si>
    <t>USE-2 Stranded  # 1/0 Wire Black</t>
  </si>
  <si>
    <t>USE-2 Stranded  # 2/0 Wire Black</t>
  </si>
  <si>
    <t>IDL30072</t>
  </si>
  <si>
    <t>Connector - Wirenut 72B, Blue</t>
  </si>
  <si>
    <t>15A 125V Standard Duplex Receptacle</t>
  </si>
  <si>
    <t>CR15</t>
  </si>
  <si>
    <t>DUP RCPT COMM GRD 15A 125V 5-15R BR</t>
  </si>
  <si>
    <t>20A 125V Standard Duplex Receptacle</t>
  </si>
  <si>
    <t>CR20</t>
  </si>
  <si>
    <t>DUP RCPT COMM GRD 20A 125V 5-20R BR</t>
  </si>
  <si>
    <t>15A 120V Single Pole Toggle Switch</t>
  </si>
  <si>
    <t>CS115</t>
  </si>
  <si>
    <t>SWITCH SPEC SP 15A 120/277V BR</t>
  </si>
  <si>
    <t>Firex</t>
  </si>
  <si>
    <t>AC Smoke Detector w/battery back-up and False Alarm Control</t>
  </si>
  <si>
    <t>Kidde</t>
  </si>
  <si>
    <t>AC/DC 12-STN SMOKE DET</t>
  </si>
  <si>
    <t>Hardwire Combination Carbon Monoxide and Smoke Alarm w/battery back-up and voice warning</t>
  </si>
  <si>
    <t>COMBO 120V CO/SMOKE ALARM</t>
  </si>
  <si>
    <t>Itron</t>
  </si>
  <si>
    <t>981670000-000 CN1SR</t>
  </si>
  <si>
    <t>CENTRON C2SXD with Nighthawk</t>
  </si>
  <si>
    <t>ERW-0771-202 60W ERT</t>
  </si>
  <si>
    <t>COLEMAN</t>
  </si>
  <si>
    <t>ITRON</t>
  </si>
  <si>
    <t>WATTSTOPPER</t>
  </si>
  <si>
    <t>QUOTE ON REQUEST</t>
  </si>
  <si>
    <t>43 Boulden Blvd
New Castle, DE 19720</t>
  </si>
  <si>
    <t>383109  ES</t>
  </si>
  <si>
    <t xml:space="preserve"> /156380 ES</t>
  </si>
  <si>
    <t>EL/MDT13W                                      ES</t>
  </si>
  <si>
    <t>157032  ES</t>
  </si>
  <si>
    <t>156380  ES</t>
  </si>
  <si>
    <t>202861 ES</t>
  </si>
  <si>
    <t>405837 ES</t>
  </si>
  <si>
    <t>EL/MDT                                         ES</t>
  </si>
  <si>
    <t>146852  ES</t>
  </si>
  <si>
    <t>PLS 13W/841 2PALTO  10PK       EA</t>
  </si>
  <si>
    <t>1/E</t>
  </si>
  <si>
    <t>1/e</t>
  </si>
  <si>
    <t>ATTACHED SHEET</t>
  </si>
  <si>
    <t>MRSP</t>
  </si>
  <si>
    <t>163cc</t>
  </si>
  <si>
    <t>2P 30Amp 240v disc</t>
  </si>
  <si>
    <t>2P 30Amp 600v disc</t>
  </si>
  <si>
    <t>2P 60Amp 600v disc</t>
  </si>
  <si>
    <t>1700  ALL COLORS</t>
  </si>
  <si>
    <t>3/4X66FT</t>
  </si>
  <si>
    <t>SUPERSTRUT</t>
  </si>
  <si>
    <t>7/8 GAL SLOTTED</t>
  </si>
  <si>
    <t>1 5/8 GAL SLOTTED</t>
  </si>
  <si>
    <t>30AMP 250V SS NEMA 3</t>
  </si>
  <si>
    <t>THHN3361R</t>
  </si>
  <si>
    <t>30AMP 600V SS NEMA 3</t>
  </si>
  <si>
    <t>60AMP 250V NEMA 3R</t>
  </si>
  <si>
    <t>THHN3362R</t>
  </si>
  <si>
    <t>60AMP 600V NEMA 3R</t>
  </si>
  <si>
    <t>THHN3363R</t>
  </si>
  <si>
    <t>100AMP 600V NEMA 3R</t>
  </si>
  <si>
    <t>STEEL CITY</t>
  </si>
  <si>
    <t>RS2</t>
  </si>
  <si>
    <t>RAISED DUPLEX/TOGGLE</t>
  </si>
  <si>
    <t>DS80-NK</t>
  </si>
  <si>
    <t>400 GRD BAR KIT</t>
  </si>
  <si>
    <t>20%/ SEE SOUTHWIRE</t>
  </si>
  <si>
    <t>MFG</t>
  </si>
  <si>
    <t>SEE SOUTHWIRE</t>
  </si>
  <si>
    <t>7-10 days</t>
  </si>
  <si>
    <t>UNITED</t>
  </si>
  <si>
    <t>CURRENT</t>
  </si>
  <si>
    <t>COL 3</t>
  </si>
  <si>
    <t>Jfregapane@wesco.com</t>
  </si>
  <si>
    <t>We can service the entire State of Delaware. (All Zones)</t>
  </si>
  <si>
    <t>UNITED ELECTRIC</t>
  </si>
  <si>
    <t>Vendor</t>
  </si>
  <si>
    <t>Lamps - Core Items</t>
  </si>
  <si>
    <t>Lamps - NonCore</t>
  </si>
  <si>
    <t>Ballast - Core</t>
  </si>
  <si>
    <t>Ballast -  NonCore</t>
  </si>
  <si>
    <t>N/A</t>
  </si>
  <si>
    <t>FUSEBLOCK 600A600V 2P</t>
  </si>
  <si>
    <t>Electrical - Core</t>
  </si>
  <si>
    <t>Manufacturer Catalog
and Date</t>
  </si>
  <si>
    <t>* Square D has multiple discounts for each of several hundred product groups.  Discounts range from 10% to as much as 60% depending upon type of product purchased.</t>
  </si>
  <si>
    <t>* Discounts quoted above are minimum discounts, when Graybar Electric can purchase at a better cost due to either the size of your order of the overall quantity purchases we make for stock, the savings is passed onto the State in the form of a larger discount from the trade price</t>
  </si>
  <si>
    <t>* Note:  List and column 3 prices are not available for all manufacturers if they choose not to print catalogs or publish in Trade.</t>
  </si>
  <si>
    <t>Electrical - NonCore</t>
  </si>
  <si>
    <t>55 LUKENS DRIVE
NEW CASTLE, DE</t>
  </si>
  <si>
    <t>501 INTERCHANGE BOULEVARD
NEWARK, DE 19711-3558</t>
  </si>
  <si>
    <t xml:space="preserve">3015 LANCASTER AVENUE
WILMINGTON, DE </t>
  </si>
  <si>
    <t>1251 COLLEGE PARK DRIVE
DOVER, DE</t>
  </si>
  <si>
    <t>35208 HUDSON WAY
REHOBOTH BEACH, DE</t>
  </si>
  <si>
    <t>99 NAAMANS ROAD
CLAYMONT, DE</t>
  </si>
  <si>
    <t>82% STANDARD LARGE LAMPS
48% EXCLUDED LAMPS</t>
  </si>
  <si>
    <t>United Electric</t>
  </si>
  <si>
    <t>Scott Hentz</t>
  </si>
  <si>
    <t>New
Bid Price ($)</t>
  </si>
  <si>
    <t>EXACT</t>
  </si>
  <si>
    <t>551 S. Dupont Hwy, Dover, De 19901</t>
  </si>
  <si>
    <t>Jim Petka</t>
  </si>
  <si>
    <t>jpetka@unitedelectric.com</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</si>
</sst>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 numFmtId="170" formatCode="#,##0.0000"/>
  </numFmts>
  <fonts count="74">
    <font>
      <sz val="11"/>
      <color theme="1"/>
      <name val="Calibri"/>
      <family val="2"/>
    </font>
    <font>
      <sz val="11"/>
      <color indexed="8"/>
      <name val="Calibri"/>
      <family val="2"/>
    </font>
    <font>
      <sz val="10"/>
      <name val="Arial"/>
      <family val="2"/>
    </font>
    <font>
      <b/>
      <sz val="8"/>
      <name val="Arial"/>
      <family val="2"/>
    </font>
    <font>
      <sz val="8"/>
      <name val="Arial"/>
      <family val="2"/>
    </font>
    <font>
      <sz val="10"/>
      <color indexed="8"/>
      <name val="Arial"/>
      <family val="2"/>
    </font>
    <font>
      <sz val="8"/>
      <color indexed="8"/>
      <name val="Arial"/>
      <family val="2"/>
    </font>
    <font>
      <sz val="8"/>
      <color indexed="10"/>
      <name val="Arial"/>
      <family val="2"/>
    </font>
    <font>
      <sz val="10"/>
      <name val="Times New Roman"/>
      <family val="1"/>
    </font>
    <font>
      <b/>
      <sz val="9"/>
      <name val="Tahoma"/>
      <family val="2"/>
    </font>
    <font>
      <sz val="9"/>
      <name val="Tahoma"/>
      <family val="2"/>
    </font>
    <font>
      <sz val="8.25"/>
      <color indexed="8"/>
      <name val="Arial"/>
      <family val="2"/>
    </font>
    <font>
      <i/>
      <sz val="8"/>
      <name val="Arial"/>
      <family val="2"/>
    </font>
    <font>
      <b/>
      <sz val="12"/>
      <name val="Arial"/>
      <family val="2"/>
    </font>
    <font>
      <b/>
      <sz val="12"/>
      <color indexed="10"/>
      <name val="Arial"/>
      <family val="2"/>
    </font>
    <font>
      <sz val="8"/>
      <name val="Tahoma"/>
      <family val="0"/>
    </font>
    <font>
      <b/>
      <sz val="8"/>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indexed="8"/>
      <name val="Arial"/>
      <family val="2"/>
    </font>
    <font>
      <sz val="8"/>
      <color indexed="8"/>
      <name val="Calibri"/>
      <family val="2"/>
    </font>
    <font>
      <b/>
      <sz val="12"/>
      <color indexed="8"/>
      <name val="Arial"/>
      <family val="2"/>
    </font>
    <font>
      <b/>
      <sz val="8"/>
      <color indexed="8"/>
      <name val="Arial"/>
      <family val="2"/>
    </font>
    <font>
      <b/>
      <sz val="8"/>
      <color indexed="10"/>
      <name val="Arial"/>
      <family val="2"/>
    </font>
    <font>
      <b/>
      <sz val="8"/>
      <color indexed="30"/>
      <name val="Arial"/>
      <family val="2"/>
    </font>
    <font>
      <strike/>
      <sz val="8"/>
      <color indexed="8"/>
      <name val="Arial"/>
      <family val="2"/>
    </font>
    <font>
      <b/>
      <sz val="10"/>
      <color indexed="8"/>
      <name val="Arial"/>
      <family val="2"/>
    </font>
    <font>
      <u val="single"/>
      <sz val="8"/>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8"/>
      <color rgb="FF000000"/>
      <name val="Arial"/>
      <family val="2"/>
    </font>
    <font>
      <sz val="11"/>
      <color theme="1"/>
      <name val="Arial"/>
      <family val="2"/>
    </font>
    <font>
      <sz val="8"/>
      <color theme="1"/>
      <name val="Calibri"/>
      <family val="2"/>
    </font>
    <font>
      <b/>
      <sz val="12"/>
      <color theme="1"/>
      <name val="Arial"/>
      <family val="2"/>
    </font>
    <font>
      <sz val="10"/>
      <color theme="1"/>
      <name val="Arial"/>
      <family val="2"/>
    </font>
    <font>
      <b/>
      <sz val="8"/>
      <color theme="1"/>
      <name val="Arial"/>
      <family val="2"/>
    </font>
    <font>
      <b/>
      <sz val="8"/>
      <color rgb="FFFF0000"/>
      <name val="Arial"/>
      <family val="2"/>
    </font>
    <font>
      <b/>
      <sz val="8"/>
      <color rgb="FF0070C0"/>
      <name val="Arial"/>
      <family val="2"/>
    </font>
    <font>
      <strike/>
      <sz val="8"/>
      <color theme="1"/>
      <name val="Arial"/>
      <family val="2"/>
    </font>
    <font>
      <b/>
      <sz val="10"/>
      <color theme="1"/>
      <name val="Arial"/>
      <family val="2"/>
    </font>
    <font>
      <u val="single"/>
      <sz val="8"/>
      <color theme="10"/>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2" tint="-0.09996999800205231"/>
        <bgColor indexed="64"/>
      </patternFill>
    </fill>
    <fill>
      <patternFill patternType="solid">
        <fgColor theme="1"/>
        <bgColor indexed="64"/>
      </patternFill>
    </fill>
    <fill>
      <patternFill patternType="solid">
        <fgColor theme="0" tint="-0.1499900072813034"/>
        <bgColor indexed="64"/>
      </patternFill>
    </fill>
    <fill>
      <patternFill patternType="solid">
        <fgColor indexed="8"/>
        <bgColor indexed="64"/>
      </patternFill>
    </fill>
    <fill>
      <patternFill patternType="solid">
        <fgColor rgb="FFFFFF00"/>
        <bgColor indexed="64"/>
      </patternFill>
    </fill>
    <fill>
      <patternFill patternType="solid">
        <fgColor indexed="1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92">
    <xf numFmtId="0" fontId="0" fillId="0" borderId="0" xfId="0" applyFont="1" applyAlignment="1">
      <alignment/>
    </xf>
    <xf numFmtId="0" fontId="0" fillId="0" borderId="0" xfId="0" applyAlignment="1">
      <alignment/>
    </xf>
    <xf numFmtId="0" fontId="61" fillId="0" borderId="0" xfId="0" applyFont="1" applyAlignment="1">
      <alignment/>
    </xf>
    <xf numFmtId="0" fontId="4" fillId="0" borderId="10" xfId="0" applyFont="1" applyBorder="1" applyAlignment="1">
      <alignment horizontal="left"/>
    </xf>
    <xf numFmtId="37" fontId="4" fillId="0" borderId="10" xfId="60" applyNumberFormat="1" applyFont="1" applyFill="1" applyBorder="1" applyAlignment="1">
      <alignment horizontal="center"/>
    </xf>
    <xf numFmtId="0" fontId="4" fillId="0" borderId="10" xfId="103" applyFont="1" applyFill="1" applyBorder="1" applyAlignment="1">
      <alignment horizontal="center"/>
      <protection/>
    </xf>
    <xf numFmtId="49" fontId="4" fillId="0" borderId="10" xfId="0" applyNumberFormat="1" applyFont="1" applyBorder="1" applyAlignment="1">
      <alignment horizontal="left"/>
    </xf>
    <xf numFmtId="0" fontId="4" fillId="0" borderId="10" xfId="103" applyFont="1" applyBorder="1" applyAlignment="1">
      <alignment horizontal="center"/>
      <protection/>
    </xf>
    <xf numFmtId="37" fontId="4" fillId="0" borderId="10" xfId="60" applyNumberFormat="1" applyFont="1" applyBorder="1" applyAlignment="1">
      <alignment horizontal="center"/>
    </xf>
    <xf numFmtId="0" fontId="4" fillId="0" borderId="11" xfId="109" applyFont="1" applyBorder="1">
      <alignment/>
      <protection/>
    </xf>
    <xf numFmtId="0" fontId="4" fillId="0" borderId="10" xfId="109" applyFont="1" applyBorder="1" applyAlignment="1">
      <alignment vertical="top" wrapText="1"/>
      <protection/>
    </xf>
    <xf numFmtId="0" fontId="4" fillId="0" borderId="12" xfId="109" applyFont="1" applyBorder="1" applyAlignment="1">
      <alignment vertical="top" wrapText="1"/>
      <protection/>
    </xf>
    <xf numFmtId="0" fontId="4" fillId="0" borderId="10" xfId="79" applyFont="1" applyFill="1" applyBorder="1">
      <alignment/>
      <protection/>
    </xf>
    <xf numFmtId="9" fontId="4" fillId="0" borderId="10" xfId="126" applyFont="1" applyFill="1" applyBorder="1" applyAlignment="1">
      <alignment horizontal="center"/>
    </xf>
    <xf numFmtId="0" fontId="4" fillId="0" borderId="10" xfId="0" applyFont="1" applyFill="1" applyBorder="1" applyAlignment="1">
      <alignment/>
    </xf>
    <xf numFmtId="1" fontId="4" fillId="0" borderId="10" xfId="47" applyNumberFormat="1" applyFont="1" applyFill="1" applyBorder="1" applyAlignment="1">
      <alignment horizontal="center"/>
    </xf>
    <xf numFmtId="9" fontId="4" fillId="0" borderId="13" xfId="126" applyFont="1" applyFill="1" applyBorder="1" applyAlignment="1">
      <alignment horizontal="center"/>
    </xf>
    <xf numFmtId="0" fontId="61" fillId="0" borderId="0" xfId="0" applyFont="1" applyAlignment="1">
      <alignment horizontal="center"/>
    </xf>
    <xf numFmtId="0" fontId="4" fillId="0" borderId="11" xfId="82" applyFont="1" applyBorder="1">
      <alignment/>
      <protection/>
    </xf>
    <xf numFmtId="0" fontId="4" fillId="0" borderId="12" xfId="82" applyFont="1" applyBorder="1" applyAlignment="1">
      <alignment wrapText="1"/>
      <protection/>
    </xf>
    <xf numFmtId="0" fontId="6" fillId="0" borderId="0" xfId="0" applyFont="1" applyAlignment="1">
      <alignment/>
    </xf>
    <xf numFmtId="0" fontId="4" fillId="0" borderId="10" xfId="91" applyFont="1" applyFill="1" applyBorder="1">
      <alignment/>
      <protection/>
    </xf>
    <xf numFmtId="0" fontId="4" fillId="0" borderId="10" xfId="91" applyFont="1" applyFill="1" applyBorder="1" applyAlignment="1">
      <alignment wrapText="1"/>
      <protection/>
    </xf>
    <xf numFmtId="0" fontId="4" fillId="0" borderId="10" xfId="0" applyFont="1" applyFill="1" applyBorder="1" applyAlignment="1">
      <alignment horizontal="left"/>
    </xf>
    <xf numFmtId="0" fontId="4" fillId="0" borderId="10" xfId="0" applyFont="1" applyFill="1" applyBorder="1" applyAlignment="1">
      <alignment horizontal="left" wrapText="1"/>
    </xf>
    <xf numFmtId="3" fontId="4" fillId="0" borderId="10" xfId="91" applyNumberFormat="1" applyFont="1" applyFill="1" applyBorder="1" applyAlignment="1">
      <alignment horizontal="center"/>
      <protection/>
    </xf>
    <xf numFmtId="0" fontId="4" fillId="0" borderId="10" xfId="0" applyFont="1" applyFill="1" applyBorder="1" applyAlignment="1">
      <alignment wrapText="1"/>
    </xf>
    <xf numFmtId="0" fontId="4" fillId="0" borderId="10" xfId="113" applyFont="1" applyFill="1" applyBorder="1" applyAlignment="1">
      <alignment horizontal="left"/>
      <protection/>
    </xf>
    <xf numFmtId="3" fontId="4" fillId="0" borderId="10" xfId="113" applyNumberFormat="1" applyFont="1" applyFill="1" applyBorder="1" applyAlignment="1">
      <alignment horizontal="center"/>
      <protection/>
    </xf>
    <xf numFmtId="49" fontId="4" fillId="0" borderId="10" xfId="0" applyNumberFormat="1" applyFont="1" applyFill="1" applyBorder="1" applyAlignment="1">
      <alignment/>
    </xf>
    <xf numFmtId="49" fontId="4" fillId="0" borderId="10" xfId="0" applyNumberFormat="1" applyFont="1" applyFill="1" applyBorder="1" applyAlignment="1">
      <alignment wrapText="1"/>
    </xf>
    <xf numFmtId="0" fontId="4" fillId="0" borderId="10" xfId="113" applyFont="1" applyFill="1" applyBorder="1" applyAlignment="1">
      <alignment horizontal="left" wrapText="1"/>
      <protection/>
    </xf>
    <xf numFmtId="8" fontId="4" fillId="0" borderId="10" xfId="91" applyNumberFormat="1" applyFont="1" applyFill="1" applyBorder="1" applyAlignment="1">
      <alignment horizontal="center"/>
      <protection/>
    </xf>
    <xf numFmtId="49" fontId="4" fillId="0" borderId="10" xfId="0" applyNumberFormat="1" applyFont="1" applyFill="1" applyBorder="1" applyAlignment="1">
      <alignment horizontal="left"/>
    </xf>
    <xf numFmtId="3" fontId="4" fillId="0" borderId="10" xfId="56" applyNumberFormat="1" applyFont="1" applyFill="1" applyBorder="1" applyAlignment="1">
      <alignment horizontal="center"/>
    </xf>
    <xf numFmtId="9" fontId="4" fillId="0" borderId="10" xfId="136" applyFont="1" applyFill="1" applyBorder="1" applyAlignment="1">
      <alignment horizontal="center"/>
    </xf>
    <xf numFmtId="3" fontId="4" fillId="0" borderId="10" xfId="113" applyNumberFormat="1" applyFont="1" applyFill="1" applyBorder="1" applyAlignment="1">
      <alignment horizontal="center" wrapText="1"/>
      <protection/>
    </xf>
    <xf numFmtId="0" fontId="4" fillId="0" borderId="10" xfId="83" applyFont="1" applyFill="1" applyBorder="1">
      <alignment/>
      <protection/>
    </xf>
    <xf numFmtId="0" fontId="4" fillId="0" borderId="10" xfId="95" applyFont="1" applyFill="1" applyBorder="1">
      <alignment/>
      <protection/>
    </xf>
    <xf numFmtId="0" fontId="4" fillId="0" borderId="10" xfId="114" applyFont="1" applyFill="1" applyBorder="1" applyAlignment="1">
      <alignment horizontal="left" wrapText="1"/>
      <protection/>
    </xf>
    <xf numFmtId="3" fontId="4" fillId="0" borderId="10" xfId="50" applyNumberFormat="1" applyFont="1" applyFill="1" applyBorder="1" applyAlignment="1">
      <alignment horizontal="center"/>
    </xf>
    <xf numFmtId="3" fontId="4" fillId="0" borderId="10" xfId="0" applyNumberFormat="1" applyFont="1" applyFill="1" applyBorder="1" applyAlignment="1">
      <alignment horizontal="center"/>
    </xf>
    <xf numFmtId="0" fontId="4" fillId="0" borderId="10" xfId="0" applyFont="1" applyFill="1" applyBorder="1" applyAlignment="1">
      <alignment/>
    </xf>
    <xf numFmtId="0" fontId="4" fillId="0" borderId="10" xfId="87" applyFont="1" applyFill="1" applyBorder="1">
      <alignment/>
      <protection/>
    </xf>
    <xf numFmtId="0" fontId="4" fillId="0" borderId="0" xfId="0" applyFont="1" applyFill="1" applyAlignment="1">
      <alignment wrapText="1"/>
    </xf>
    <xf numFmtId="3" fontId="4" fillId="0" borderId="10" xfId="53" applyNumberFormat="1" applyFont="1" applyFill="1" applyBorder="1" applyAlignment="1">
      <alignment horizontal="center"/>
    </xf>
    <xf numFmtId="0" fontId="4" fillId="0" borderId="10" xfId="0" applyFont="1" applyFill="1" applyBorder="1" applyAlignment="1">
      <alignment horizontal="center"/>
    </xf>
    <xf numFmtId="0" fontId="4" fillId="0" borderId="13" xfId="0" applyFont="1" applyFill="1" applyBorder="1" applyAlignment="1">
      <alignment/>
    </xf>
    <xf numFmtId="0" fontId="4" fillId="0" borderId="14" xfId="0" applyFont="1" applyFill="1" applyBorder="1" applyAlignment="1">
      <alignment wrapText="1"/>
    </xf>
    <xf numFmtId="0" fontId="3" fillId="33" borderId="15" xfId="99" applyFont="1" applyFill="1" applyBorder="1" applyAlignment="1">
      <alignment horizontal="center" wrapText="1"/>
      <protection/>
    </xf>
    <xf numFmtId="0" fontId="3" fillId="33" borderId="16" xfId="99" applyFont="1" applyFill="1" applyBorder="1" applyAlignment="1">
      <alignment horizontal="center" wrapText="1"/>
      <protection/>
    </xf>
    <xf numFmtId="0" fontId="3" fillId="33" borderId="17" xfId="99" applyFont="1" applyFill="1" applyBorder="1" applyAlignment="1">
      <alignment horizontal="center" wrapText="1"/>
      <protection/>
    </xf>
    <xf numFmtId="0" fontId="4" fillId="0" borderId="11" xfId="99" applyFont="1" applyBorder="1">
      <alignment/>
      <protection/>
    </xf>
    <xf numFmtId="0" fontId="3" fillId="33" borderId="11" xfId="99" applyFont="1" applyFill="1" applyBorder="1" applyAlignment="1">
      <alignment horizontal="center" wrapText="1"/>
      <protection/>
    </xf>
    <xf numFmtId="0" fontId="3" fillId="33" borderId="10" xfId="99" applyFont="1" applyFill="1" applyBorder="1" applyAlignment="1">
      <alignment horizontal="center" wrapText="1"/>
      <protection/>
    </xf>
    <xf numFmtId="0" fontId="4" fillId="0" borderId="11" xfId="110" applyFont="1" applyBorder="1" applyAlignment="1">
      <alignment/>
      <protection/>
    </xf>
    <xf numFmtId="0" fontId="4" fillId="0" borderId="18" xfId="110" applyFont="1" applyBorder="1" applyAlignment="1">
      <alignment/>
      <protection/>
    </xf>
    <xf numFmtId="0" fontId="4" fillId="0" borderId="10" xfId="109" applyFont="1" applyFill="1" applyBorder="1" applyAlignment="1">
      <alignment vertical="top" wrapText="1"/>
      <protection/>
    </xf>
    <xf numFmtId="0" fontId="61" fillId="0" borderId="0" xfId="0" applyFont="1" applyAlignment="1">
      <alignment horizontal="left"/>
    </xf>
    <xf numFmtId="0" fontId="4" fillId="0" borderId="10" xfId="76" applyFont="1" applyFill="1" applyBorder="1">
      <alignment/>
      <protection/>
    </xf>
    <xf numFmtId="49" fontId="4" fillId="0" borderId="13" xfId="0" applyNumberFormat="1" applyFont="1" applyFill="1" applyBorder="1" applyAlignment="1">
      <alignment horizontal="left"/>
    </xf>
    <xf numFmtId="0" fontId="3" fillId="34" borderId="10" xfId="116" applyFont="1" applyFill="1" applyBorder="1" applyAlignment="1">
      <alignment horizontal="center" wrapText="1"/>
      <protection/>
    </xf>
    <xf numFmtId="0" fontId="61" fillId="0" borderId="10" xfId="0" applyFont="1" applyFill="1" applyBorder="1" applyAlignment="1">
      <alignment horizontal="left"/>
    </xf>
    <xf numFmtId="49" fontId="61" fillId="0" borderId="10" xfId="0" applyNumberFormat="1" applyFont="1" applyFill="1" applyBorder="1" applyAlignment="1">
      <alignment horizontal="left"/>
    </xf>
    <xf numFmtId="1" fontId="61" fillId="0" borderId="10" xfId="0" applyNumberFormat="1" applyFont="1" applyFill="1" applyBorder="1" applyAlignment="1">
      <alignment horizontal="center"/>
    </xf>
    <xf numFmtId="0" fontId="3" fillId="34" borderId="10" xfId="112" applyFont="1" applyFill="1" applyBorder="1" applyAlignment="1">
      <alignment horizontal="center" wrapText="1"/>
      <protection/>
    </xf>
    <xf numFmtId="3" fontId="3" fillId="34" borderId="10" xfId="112" applyNumberFormat="1" applyFont="1" applyFill="1" applyBorder="1" applyAlignment="1">
      <alignment horizontal="center" wrapText="1"/>
      <protection/>
    </xf>
    <xf numFmtId="0" fontId="3" fillId="34" borderId="14" xfId="112" applyFont="1" applyFill="1" applyBorder="1" applyAlignment="1">
      <alignment horizontal="center" wrapText="1"/>
      <protection/>
    </xf>
    <xf numFmtId="0" fontId="61" fillId="0" borderId="10" xfId="0" applyFont="1" applyFill="1" applyBorder="1" applyAlignment="1">
      <alignment/>
    </xf>
    <xf numFmtId="0" fontId="4" fillId="0" borderId="11" xfId="98" applyFont="1" applyBorder="1">
      <alignment/>
      <protection/>
    </xf>
    <xf numFmtId="0" fontId="4" fillId="0" borderId="10" xfId="98" applyFont="1" applyBorder="1">
      <alignment/>
      <protection/>
    </xf>
    <xf numFmtId="0" fontId="4" fillId="0" borderId="0" xfId="99" applyFont="1" applyBorder="1">
      <alignment/>
      <protection/>
    </xf>
    <xf numFmtId="0" fontId="4" fillId="0" borderId="0" xfId="99" applyFont="1" applyFill="1" applyBorder="1" applyProtection="1">
      <alignment/>
      <protection locked="0"/>
    </xf>
    <xf numFmtId="0" fontId="61" fillId="35"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wrapText="1"/>
    </xf>
    <xf numFmtId="0" fontId="4" fillId="0" borderId="10" xfId="103" applyFont="1" applyBorder="1" applyAlignment="1">
      <alignment horizontal="left"/>
      <protection/>
    </xf>
    <xf numFmtId="0" fontId="4" fillId="0" borderId="10" xfId="103" applyFont="1" applyFill="1" applyBorder="1" applyAlignment="1">
      <alignment horizontal="left"/>
      <protection/>
    </xf>
    <xf numFmtId="0" fontId="61" fillId="0" borderId="0" xfId="0" applyFont="1" applyFill="1" applyAlignment="1">
      <alignment/>
    </xf>
    <xf numFmtId="0" fontId="4" fillId="36" borderId="10" xfId="103" applyFont="1" applyFill="1" applyBorder="1" applyAlignment="1">
      <alignment horizontal="left"/>
      <protection/>
    </xf>
    <xf numFmtId="0" fontId="4" fillId="36" borderId="10" xfId="0" applyFont="1" applyFill="1" applyBorder="1" applyAlignment="1">
      <alignment horizontal="left"/>
    </xf>
    <xf numFmtId="37" fontId="4" fillId="36" borderId="10" xfId="60" applyNumberFormat="1" applyFont="1" applyFill="1" applyBorder="1" applyAlignment="1">
      <alignment horizontal="center"/>
    </xf>
    <xf numFmtId="0" fontId="4" fillId="36" borderId="10" xfId="103" applyFont="1" applyFill="1" applyBorder="1" applyAlignment="1">
      <alignment horizontal="center"/>
      <protection/>
    </xf>
    <xf numFmtId="49" fontId="4" fillId="36" borderId="10" xfId="0" applyNumberFormat="1" applyFont="1" applyFill="1" applyBorder="1" applyAlignment="1">
      <alignment horizontal="left"/>
    </xf>
    <xf numFmtId="49" fontId="61" fillId="36" borderId="10" xfId="0" applyNumberFormat="1" applyFont="1" applyFill="1" applyBorder="1" applyAlignment="1">
      <alignment horizontal="left"/>
    </xf>
    <xf numFmtId="0" fontId="3" fillId="9" borderId="10" xfId="117" applyFont="1" applyFill="1" applyBorder="1" applyAlignment="1">
      <alignment horizontal="center" wrapText="1"/>
      <protection/>
    </xf>
    <xf numFmtId="0" fontId="3" fillId="10" borderId="10" xfId="117" applyFont="1" applyFill="1" applyBorder="1" applyAlignment="1">
      <alignment horizontal="center" wrapText="1"/>
      <protection/>
    </xf>
    <xf numFmtId="2" fontId="3" fillId="10" borderId="10" xfId="117" applyNumberFormat="1" applyFont="1" applyFill="1" applyBorder="1" applyAlignment="1">
      <alignment horizontal="center" wrapText="1"/>
      <protection/>
    </xf>
    <xf numFmtId="0" fontId="3" fillId="12" borderId="10" xfId="117" applyFont="1" applyFill="1" applyBorder="1" applyAlignment="1">
      <alignment horizontal="center" wrapText="1"/>
      <protection/>
    </xf>
    <xf numFmtId="0" fontId="3" fillId="13" borderId="10" xfId="117" applyFont="1" applyFill="1" applyBorder="1" applyAlignment="1">
      <alignment horizontal="center" wrapText="1"/>
      <protection/>
    </xf>
    <xf numFmtId="0" fontId="4" fillId="0" borderId="10" xfId="106" applyFont="1" applyFill="1" applyBorder="1" applyAlignment="1" applyProtection="1">
      <alignment horizontal="center"/>
      <protection locked="0"/>
    </xf>
    <xf numFmtId="1" fontId="4" fillId="0" borderId="10" xfId="106" applyNumberFormat="1" applyFont="1" applyFill="1" applyBorder="1" applyAlignment="1" applyProtection="1">
      <alignment horizontal="center"/>
      <protection locked="0"/>
    </xf>
    <xf numFmtId="164" fontId="4" fillId="0" borderId="10" xfId="106" applyNumberFormat="1" applyFont="1" applyFill="1" applyBorder="1" applyAlignment="1" applyProtection="1">
      <alignment horizontal="center"/>
      <protection locked="0"/>
    </xf>
    <xf numFmtId="2" fontId="4" fillId="0" borderId="10" xfId="106" applyNumberFormat="1" applyFont="1" applyFill="1" applyBorder="1" applyAlignment="1" applyProtection="1">
      <alignment horizontal="center"/>
      <protection locked="0"/>
    </xf>
    <xf numFmtId="0" fontId="4" fillId="36" borderId="10" xfId="106" applyFont="1" applyFill="1" applyBorder="1" applyAlignment="1" applyProtection="1">
      <alignment horizontal="left"/>
      <protection locked="0"/>
    </xf>
    <xf numFmtId="0" fontId="4" fillId="0" borderId="10" xfId="106" applyFont="1" applyFill="1" applyBorder="1" applyAlignment="1" applyProtection="1">
      <alignment horizontal="left"/>
      <protection locked="0"/>
    </xf>
    <xf numFmtId="0" fontId="4" fillId="36" borderId="10" xfId="106" applyFont="1" applyFill="1" applyBorder="1" applyAlignment="1" applyProtection="1">
      <alignment horizontal="center"/>
      <protection locked="0"/>
    </xf>
    <xf numFmtId="1" fontId="4" fillId="36" borderId="10" xfId="106" applyNumberFormat="1" applyFont="1" applyFill="1" applyBorder="1" applyAlignment="1" applyProtection="1">
      <alignment horizontal="center"/>
      <protection locked="0"/>
    </xf>
    <xf numFmtId="164" fontId="4" fillId="36" borderId="10" xfId="106" applyNumberFormat="1" applyFont="1" applyFill="1" applyBorder="1" applyAlignment="1" applyProtection="1">
      <alignment horizontal="center"/>
      <protection locked="0"/>
    </xf>
    <xf numFmtId="2" fontId="4" fillId="36" borderId="10" xfId="106" applyNumberFormat="1" applyFont="1" applyFill="1" applyBorder="1" applyAlignment="1" applyProtection="1">
      <alignment horizontal="center"/>
      <protection locked="0"/>
    </xf>
    <xf numFmtId="0" fontId="4" fillId="36" borderId="10" xfId="106" applyFont="1" applyFill="1" applyBorder="1" applyAlignment="1" applyProtection="1">
      <alignment/>
      <protection locked="0"/>
    </xf>
    <xf numFmtId="0" fontId="4" fillId="0" borderId="10" xfId="106" applyFont="1" applyFill="1" applyBorder="1" applyAlignment="1" applyProtection="1">
      <alignment/>
      <protection locked="0"/>
    </xf>
    <xf numFmtId="0" fontId="61" fillId="0" borderId="0" xfId="0" applyFont="1" applyAlignment="1">
      <alignment/>
    </xf>
    <xf numFmtId="0" fontId="4" fillId="0" borderId="10" xfId="103" applyFont="1" applyFill="1" applyBorder="1" applyAlignment="1" applyProtection="1">
      <alignment horizontal="center"/>
      <protection locked="0"/>
    </xf>
    <xf numFmtId="164" fontId="4" fillId="0" borderId="10" xfId="103" applyNumberFormat="1" applyFont="1" applyFill="1" applyBorder="1" applyAlignment="1" applyProtection="1">
      <alignment horizontal="center"/>
      <protection locked="0"/>
    </xf>
    <xf numFmtId="0" fontId="4" fillId="36" borderId="10" xfId="103" applyFont="1" applyFill="1" applyBorder="1" applyAlignment="1" applyProtection="1">
      <alignment horizontal="center"/>
      <protection locked="0"/>
    </xf>
    <xf numFmtId="164" fontId="4" fillId="36" borderId="10" xfId="103" applyNumberFormat="1" applyFont="1" applyFill="1" applyBorder="1" applyAlignment="1" applyProtection="1">
      <alignment horizontal="center"/>
      <protection locked="0"/>
    </xf>
    <xf numFmtId="0" fontId="4" fillId="9" borderId="10" xfId="109" applyFont="1" applyFill="1" applyBorder="1" applyAlignment="1" applyProtection="1">
      <alignment horizontal="left"/>
      <protection locked="0"/>
    </xf>
    <xf numFmtId="0" fontId="4" fillId="9" borderId="14" xfId="109" applyFont="1" applyFill="1" applyBorder="1" applyAlignment="1" applyProtection="1">
      <alignment horizontal="left"/>
      <protection locked="0"/>
    </xf>
    <xf numFmtId="9" fontId="4" fillId="9" borderId="19" xfId="141" applyFont="1" applyFill="1" applyBorder="1" applyAlignment="1" applyProtection="1">
      <alignment horizontal="center"/>
      <protection locked="0"/>
    </xf>
    <xf numFmtId="0" fontId="0" fillId="0" borderId="0" xfId="0" applyFill="1" applyAlignment="1">
      <alignment/>
    </xf>
    <xf numFmtId="0" fontId="0" fillId="0" borderId="0" xfId="0" applyFill="1" applyBorder="1" applyAlignment="1">
      <alignment/>
    </xf>
    <xf numFmtId="0" fontId="4" fillId="0" borderId="0" xfId="109" applyFont="1" applyFill="1" applyBorder="1" applyAlignment="1" applyProtection="1">
      <alignment horizontal="left"/>
      <protection locked="0"/>
    </xf>
    <xf numFmtId="9" fontId="4" fillId="0" borderId="0" xfId="141" applyFont="1" applyFill="1" applyBorder="1" applyAlignment="1" applyProtection="1">
      <alignment horizontal="center"/>
      <protection locked="0"/>
    </xf>
    <xf numFmtId="0" fontId="4" fillId="10" borderId="10" xfId="109" applyFont="1" applyFill="1" applyBorder="1" applyAlignment="1" applyProtection="1">
      <alignment horizontal="left"/>
      <protection locked="0"/>
    </xf>
    <xf numFmtId="0" fontId="4" fillId="10" borderId="14" xfId="109" applyFont="1" applyFill="1" applyBorder="1" applyAlignment="1" applyProtection="1">
      <alignment horizontal="left"/>
      <protection locked="0"/>
    </xf>
    <xf numFmtId="9" fontId="4" fillId="10" borderId="19" xfId="141" applyFont="1" applyFill="1" applyBorder="1" applyAlignment="1" applyProtection="1">
      <alignment horizontal="center"/>
      <protection locked="0"/>
    </xf>
    <xf numFmtId="0" fontId="4" fillId="12" borderId="10" xfId="109" applyFont="1" applyFill="1" applyBorder="1" applyAlignment="1" applyProtection="1">
      <alignment horizontal="left"/>
      <protection locked="0"/>
    </xf>
    <xf numFmtId="0" fontId="4" fillId="12" borderId="14" xfId="109" applyFont="1" applyFill="1" applyBorder="1" applyAlignment="1" applyProtection="1">
      <alignment horizontal="left"/>
      <protection locked="0"/>
    </xf>
    <xf numFmtId="9" fontId="4" fillId="12" borderId="19" xfId="141" applyFont="1" applyFill="1" applyBorder="1" applyAlignment="1" applyProtection="1">
      <alignment horizontal="center"/>
      <protection locked="0"/>
    </xf>
    <xf numFmtId="0" fontId="4" fillId="13" borderId="10" xfId="109" applyFont="1" applyFill="1" applyBorder="1" applyAlignment="1" applyProtection="1">
      <alignment horizontal="left"/>
      <protection locked="0"/>
    </xf>
    <xf numFmtId="0" fontId="4" fillId="13" borderId="14" xfId="109" applyFont="1" applyFill="1" applyBorder="1" applyAlignment="1" applyProtection="1">
      <alignment horizontal="left"/>
      <protection locked="0"/>
    </xf>
    <xf numFmtId="9" fontId="4" fillId="13" borderId="19" xfId="141" applyFont="1" applyFill="1" applyBorder="1" applyAlignment="1" applyProtection="1">
      <alignment horizontal="center"/>
      <protection locked="0"/>
    </xf>
    <xf numFmtId="0" fontId="4" fillId="0" borderId="18" xfId="109" applyFont="1" applyFill="1" applyBorder="1">
      <alignment/>
      <protection/>
    </xf>
    <xf numFmtId="0" fontId="4" fillId="0" borderId="20" xfId="109" applyFont="1" applyFill="1" applyBorder="1" applyAlignment="1">
      <alignment vertical="top" wrapText="1"/>
      <protection/>
    </xf>
    <xf numFmtId="0" fontId="4" fillId="13" borderId="20" xfId="109" applyFont="1" applyFill="1" applyBorder="1" applyAlignment="1" applyProtection="1">
      <alignment horizontal="left"/>
      <protection locked="0"/>
    </xf>
    <xf numFmtId="0" fontId="4" fillId="13" borderId="21" xfId="109" applyFont="1" applyFill="1" applyBorder="1" applyAlignment="1" applyProtection="1">
      <alignment horizontal="left"/>
      <protection locked="0"/>
    </xf>
    <xf numFmtId="9" fontId="4" fillId="13" borderId="22" xfId="141" applyFont="1" applyFill="1" applyBorder="1" applyAlignment="1" applyProtection="1">
      <alignment horizontal="center"/>
      <protection locked="0"/>
    </xf>
    <xf numFmtId="0" fontId="4" fillId="0" borderId="11" xfId="109" applyFont="1" applyFill="1" applyBorder="1">
      <alignment/>
      <protection/>
    </xf>
    <xf numFmtId="0" fontId="61" fillId="0" borderId="18" xfId="0" applyFont="1" applyBorder="1" applyAlignment="1">
      <alignment/>
    </xf>
    <xf numFmtId="0" fontId="61" fillId="0" borderId="20" xfId="0" applyFont="1" applyBorder="1" applyAlignment="1">
      <alignment/>
    </xf>
    <xf numFmtId="0" fontId="61" fillId="12" borderId="20" xfId="0" applyFont="1" applyFill="1" applyBorder="1" applyAlignment="1">
      <alignment/>
    </xf>
    <xf numFmtId="0" fontId="4" fillId="12" borderId="20" xfId="109" applyFont="1" applyFill="1" applyBorder="1" applyAlignment="1" applyProtection="1">
      <alignment horizontal="left"/>
      <protection locked="0"/>
    </xf>
    <xf numFmtId="0" fontId="4" fillId="12" borderId="21" xfId="109" applyFont="1" applyFill="1" applyBorder="1" applyAlignment="1" applyProtection="1">
      <alignment horizontal="left"/>
      <protection locked="0"/>
    </xf>
    <xf numFmtId="9" fontId="4" fillId="12" borderId="22" xfId="141" applyFont="1" applyFill="1" applyBorder="1" applyAlignment="1" applyProtection="1">
      <alignment horizontal="center"/>
      <protection locked="0"/>
    </xf>
    <xf numFmtId="0" fontId="4" fillId="0" borderId="23" xfId="109" applyFont="1" applyBorder="1">
      <alignment/>
      <protection/>
    </xf>
    <xf numFmtId="0" fontId="4" fillId="12" borderId="12" xfId="109" applyFont="1" applyFill="1" applyBorder="1" applyAlignment="1" applyProtection="1">
      <alignment horizontal="left"/>
      <protection locked="0"/>
    </xf>
    <xf numFmtId="0" fontId="4" fillId="12" borderId="24" xfId="109" applyFont="1" applyFill="1" applyBorder="1" applyAlignment="1" applyProtection="1">
      <alignment horizontal="left"/>
      <protection locked="0"/>
    </xf>
    <xf numFmtId="9" fontId="4" fillId="12" borderId="25" xfId="141" applyFont="1" applyFill="1" applyBorder="1" applyAlignment="1" applyProtection="1">
      <alignment horizontal="center"/>
      <protection locked="0"/>
    </xf>
    <xf numFmtId="0" fontId="3" fillId="33" borderId="26" xfId="118" applyFont="1" applyFill="1" applyBorder="1" applyAlignment="1">
      <alignment horizontal="center" wrapText="1"/>
      <protection/>
    </xf>
    <xf numFmtId="0" fontId="3" fillId="33" borderId="27" xfId="118" applyFont="1" applyFill="1" applyBorder="1" applyAlignment="1">
      <alignment horizontal="center" wrapText="1"/>
      <protection/>
    </xf>
    <xf numFmtId="0" fontId="3" fillId="33" borderId="28" xfId="118" applyFont="1" applyFill="1" applyBorder="1" applyAlignment="1">
      <alignment horizontal="center" wrapText="1"/>
      <protection/>
    </xf>
    <xf numFmtId="0" fontId="3" fillId="33" borderId="29" xfId="118" applyFont="1" applyFill="1" applyBorder="1" applyAlignment="1">
      <alignment horizontal="center" wrapText="1"/>
      <protection/>
    </xf>
    <xf numFmtId="0" fontId="4" fillId="13" borderId="12" xfId="109" applyFont="1" applyFill="1" applyBorder="1" applyAlignment="1" applyProtection="1">
      <alignment horizontal="left"/>
      <protection locked="0"/>
    </xf>
    <xf numFmtId="0" fontId="4" fillId="13" borderId="24" xfId="109" applyFont="1" applyFill="1" applyBorder="1" applyAlignment="1" applyProtection="1">
      <alignment horizontal="left"/>
      <protection locked="0"/>
    </xf>
    <xf numFmtId="9" fontId="4" fillId="13" borderId="25" xfId="141" applyFont="1" applyFill="1" applyBorder="1" applyAlignment="1" applyProtection="1">
      <alignment horizontal="center"/>
      <protection locked="0"/>
    </xf>
    <xf numFmtId="0" fontId="4" fillId="10" borderId="12" xfId="109" applyFont="1" applyFill="1" applyBorder="1" applyAlignment="1" applyProtection="1">
      <alignment horizontal="left"/>
      <protection locked="0"/>
    </xf>
    <xf numFmtId="0" fontId="4" fillId="10" borderId="24" xfId="109" applyFont="1" applyFill="1" applyBorder="1" applyAlignment="1" applyProtection="1">
      <alignment horizontal="left"/>
      <protection locked="0"/>
    </xf>
    <xf numFmtId="9" fontId="4" fillId="10" borderId="25" xfId="141" applyFont="1" applyFill="1" applyBorder="1" applyAlignment="1" applyProtection="1">
      <alignment horizontal="center"/>
      <protection locked="0"/>
    </xf>
    <xf numFmtId="0" fontId="4" fillId="0" borderId="0" xfId="109" applyFont="1" applyFill="1" applyBorder="1">
      <alignment/>
      <protection/>
    </xf>
    <xf numFmtId="0" fontId="4" fillId="0" borderId="0" xfId="109" applyFont="1" applyFill="1" applyBorder="1" applyAlignment="1">
      <alignment vertical="top" wrapText="1"/>
      <protection/>
    </xf>
    <xf numFmtId="14" fontId="4" fillId="0" borderId="0" xfId="109" applyNumberFormat="1" applyFont="1" applyFill="1" applyBorder="1" applyAlignment="1" applyProtection="1">
      <alignment horizontal="left"/>
      <protection locked="0"/>
    </xf>
    <xf numFmtId="0" fontId="4" fillId="0" borderId="18" xfId="109" applyFont="1" applyBorder="1">
      <alignment/>
      <protection/>
    </xf>
    <xf numFmtId="0" fontId="4" fillId="0" borderId="20" xfId="109" applyFont="1" applyBorder="1" applyAlignment="1">
      <alignment vertical="top" wrapText="1"/>
      <protection/>
    </xf>
    <xf numFmtId="0" fontId="4" fillId="10" borderId="20" xfId="109" applyFont="1" applyFill="1" applyBorder="1" applyAlignment="1" applyProtection="1">
      <alignment horizontal="left"/>
      <protection locked="0"/>
    </xf>
    <xf numFmtId="14" fontId="4" fillId="10" borderId="20" xfId="109" applyNumberFormat="1" applyFont="1" applyFill="1" applyBorder="1" applyAlignment="1" applyProtection="1">
      <alignment horizontal="left"/>
      <protection locked="0"/>
    </xf>
    <xf numFmtId="0" fontId="4" fillId="10" borderId="21" xfId="109" applyFont="1" applyFill="1" applyBorder="1" applyAlignment="1" applyProtection="1">
      <alignment horizontal="left"/>
      <protection locked="0"/>
    </xf>
    <xf numFmtId="9" fontId="4" fillId="10" borderId="22" xfId="141" applyFont="1" applyFill="1" applyBorder="1" applyAlignment="1" applyProtection="1">
      <alignment horizontal="center"/>
      <protection locked="0"/>
    </xf>
    <xf numFmtId="0" fontId="4" fillId="9" borderId="12" xfId="109" applyFont="1" applyFill="1" applyBorder="1" applyAlignment="1" applyProtection="1">
      <alignment horizontal="left"/>
      <protection locked="0"/>
    </xf>
    <xf numFmtId="0" fontId="4" fillId="9" borderId="24" xfId="109" applyFont="1" applyFill="1" applyBorder="1" applyAlignment="1" applyProtection="1">
      <alignment horizontal="left"/>
      <protection locked="0"/>
    </xf>
    <xf numFmtId="0" fontId="61" fillId="0" borderId="0" xfId="0" applyFont="1" applyFill="1" applyBorder="1" applyAlignment="1">
      <alignment/>
    </xf>
    <xf numFmtId="9" fontId="61" fillId="0" borderId="0" xfId="0" applyNumberFormat="1" applyFont="1" applyFill="1" applyBorder="1" applyAlignment="1">
      <alignment horizontal="center"/>
    </xf>
    <xf numFmtId="0" fontId="61" fillId="9" borderId="20" xfId="0" applyFont="1" applyFill="1" applyBorder="1" applyAlignment="1">
      <alignment/>
    </xf>
    <xf numFmtId="0" fontId="4" fillId="9" borderId="21" xfId="109" applyFont="1" applyFill="1" applyBorder="1" applyAlignment="1" applyProtection="1">
      <alignment horizontal="left"/>
      <protection locked="0"/>
    </xf>
    <xf numFmtId="9" fontId="61" fillId="9" borderId="22" xfId="0" applyNumberFormat="1" applyFont="1" applyFill="1" applyBorder="1" applyAlignment="1">
      <alignment horizontal="center"/>
    </xf>
    <xf numFmtId="0" fontId="61" fillId="35" borderId="10" xfId="0" applyFont="1" applyFill="1" applyBorder="1" applyAlignment="1">
      <alignment/>
    </xf>
    <xf numFmtId="0" fontId="6" fillId="35" borderId="10" xfId="0" applyFont="1" applyFill="1" applyBorder="1" applyAlignment="1">
      <alignment/>
    </xf>
    <xf numFmtId="0" fontId="4" fillId="36" borderId="11" xfId="76" applyFont="1" applyFill="1" applyBorder="1">
      <alignment/>
      <protection/>
    </xf>
    <xf numFmtId="0" fontId="4" fillId="36" borderId="10" xfId="79" applyFont="1" applyFill="1" applyBorder="1">
      <alignment/>
      <protection/>
    </xf>
    <xf numFmtId="0" fontId="4" fillId="36" borderId="10" xfId="0" applyFont="1" applyFill="1" applyBorder="1" applyAlignment="1">
      <alignment/>
    </xf>
    <xf numFmtId="1" fontId="4" fillId="36" borderId="10" xfId="47" applyNumberFormat="1" applyFont="1" applyFill="1" applyBorder="1" applyAlignment="1">
      <alignment horizontal="center"/>
    </xf>
    <xf numFmtId="9" fontId="4" fillId="36" borderId="10" xfId="123" applyFont="1" applyFill="1" applyBorder="1" applyAlignment="1">
      <alignment horizontal="center"/>
    </xf>
    <xf numFmtId="0" fontId="4" fillId="36" borderId="10" xfId="76" applyFont="1" applyFill="1" applyBorder="1" applyProtection="1">
      <alignment/>
      <protection locked="0"/>
    </xf>
    <xf numFmtId="164" fontId="4" fillId="36" borderId="10" xfId="76" applyNumberFormat="1" applyFont="1" applyFill="1" applyBorder="1" applyProtection="1">
      <alignment/>
      <protection locked="0"/>
    </xf>
    <xf numFmtId="2" fontId="4" fillId="36" borderId="10" xfId="76" applyNumberFormat="1" applyFont="1" applyFill="1" applyBorder="1" applyProtection="1">
      <alignment/>
      <protection locked="0"/>
    </xf>
    <xf numFmtId="0" fontId="61" fillId="36" borderId="10" xfId="0" applyFont="1" applyFill="1" applyBorder="1" applyAlignment="1">
      <alignment horizontal="left"/>
    </xf>
    <xf numFmtId="0" fontId="62" fillId="36" borderId="10" xfId="0" applyFont="1" applyFill="1" applyBorder="1" applyAlignment="1">
      <alignment/>
    </xf>
    <xf numFmtId="1" fontId="61" fillId="36" borderId="10" xfId="0" applyNumberFormat="1" applyFont="1" applyFill="1" applyBorder="1" applyAlignment="1">
      <alignment horizontal="center"/>
    </xf>
    <xf numFmtId="9" fontId="4" fillId="36" borderId="10" xfId="126" applyFont="1" applyFill="1" applyBorder="1" applyAlignment="1">
      <alignment horizontal="center"/>
    </xf>
    <xf numFmtId="0" fontId="4" fillId="36" borderId="10" xfId="79" applyFont="1" applyFill="1" applyBorder="1" applyProtection="1">
      <alignment/>
      <protection locked="0"/>
    </xf>
    <xf numFmtId="164" fontId="4" fillId="36" borderId="10" xfId="79" applyNumberFormat="1" applyFont="1" applyFill="1" applyBorder="1" applyProtection="1">
      <alignment/>
      <protection locked="0"/>
    </xf>
    <xf numFmtId="0" fontId="4" fillId="36" borderId="10" xfId="76" applyFont="1" applyFill="1" applyBorder="1">
      <alignment/>
      <protection/>
    </xf>
    <xf numFmtId="0" fontId="61" fillId="36" borderId="10" xfId="0" applyFont="1" applyFill="1" applyBorder="1" applyAlignment="1">
      <alignment/>
    </xf>
    <xf numFmtId="164" fontId="61" fillId="36" borderId="10" xfId="0" applyNumberFormat="1" applyFont="1" applyFill="1" applyBorder="1" applyAlignment="1">
      <alignment/>
    </xf>
    <xf numFmtId="1" fontId="4" fillId="36" borderId="10" xfId="44" applyNumberFormat="1" applyFont="1" applyFill="1" applyBorder="1" applyAlignment="1">
      <alignment horizontal="center"/>
    </xf>
    <xf numFmtId="0" fontId="4" fillId="0" borderId="11" xfId="76" applyFont="1" applyFill="1" applyBorder="1">
      <alignment/>
      <protection/>
    </xf>
    <xf numFmtId="9" fontId="4" fillId="0" borderId="10" xfId="123" applyFont="1" applyFill="1" applyBorder="1" applyAlignment="1">
      <alignment horizontal="center"/>
    </xf>
    <xf numFmtId="0" fontId="4" fillId="0" borderId="10" xfId="76" applyFont="1" applyFill="1" applyBorder="1" applyProtection="1">
      <alignment/>
      <protection locked="0"/>
    </xf>
    <xf numFmtId="164" fontId="4" fillId="0" borderId="10" xfId="76" applyNumberFormat="1" applyFont="1" applyFill="1" applyBorder="1" applyProtection="1">
      <alignment/>
      <protection locked="0"/>
    </xf>
    <xf numFmtId="2" fontId="4" fillId="0" borderId="10" xfId="76" applyNumberFormat="1" applyFont="1" applyFill="1" applyBorder="1" applyProtection="1">
      <alignment/>
      <protection locked="0"/>
    </xf>
    <xf numFmtId="1" fontId="4" fillId="0" borderId="10" xfId="44" applyNumberFormat="1" applyFont="1" applyFill="1" applyBorder="1" applyAlignment="1">
      <alignment horizontal="center"/>
    </xf>
    <xf numFmtId="0" fontId="4" fillId="0" borderId="10" xfId="79" applyFont="1" applyFill="1" applyBorder="1" applyProtection="1">
      <alignment/>
      <protection locked="0"/>
    </xf>
    <xf numFmtId="164" fontId="4" fillId="0" borderId="10" xfId="79" applyNumberFormat="1" applyFont="1" applyFill="1" applyBorder="1" applyProtection="1">
      <alignment/>
      <protection locked="0"/>
    </xf>
    <xf numFmtId="164" fontId="61" fillId="0" borderId="10" xfId="0" applyNumberFormat="1" applyFont="1" applyFill="1" applyBorder="1" applyAlignment="1">
      <alignment/>
    </xf>
    <xf numFmtId="0" fontId="4" fillId="0" borderId="13" xfId="79" applyFont="1" applyFill="1" applyBorder="1">
      <alignment/>
      <protection/>
    </xf>
    <xf numFmtId="1" fontId="4" fillId="0" borderId="13" xfId="47" applyNumberFormat="1" applyFont="1" applyFill="1" applyBorder="1" applyAlignment="1">
      <alignment horizontal="center"/>
    </xf>
    <xf numFmtId="0" fontId="3" fillId="9" borderId="10" xfId="119" applyFont="1" applyFill="1" applyBorder="1" applyAlignment="1">
      <alignment horizontal="center" wrapText="1"/>
      <protection/>
    </xf>
    <xf numFmtId="0" fontId="3" fillId="10" borderId="10" xfId="119" applyFont="1" applyFill="1" applyBorder="1" applyAlignment="1">
      <alignment horizontal="center" wrapText="1"/>
      <protection/>
    </xf>
    <xf numFmtId="2" fontId="3" fillId="10" borderId="10" xfId="119" applyNumberFormat="1" applyFont="1" applyFill="1" applyBorder="1" applyAlignment="1">
      <alignment horizontal="center" wrapText="1"/>
      <protection/>
    </xf>
    <xf numFmtId="0" fontId="3" fillId="12" borderId="10" xfId="119" applyFont="1" applyFill="1" applyBorder="1" applyAlignment="1">
      <alignment horizontal="center" wrapText="1"/>
      <protection/>
    </xf>
    <xf numFmtId="0" fontId="4" fillId="0" borderId="0" xfId="82" applyFont="1" applyFill="1" applyBorder="1">
      <alignment/>
      <protection/>
    </xf>
    <xf numFmtId="15" fontId="4" fillId="0" borderId="0" xfId="82" applyNumberFormat="1" applyFont="1" applyFill="1" applyBorder="1" applyAlignment="1" applyProtection="1">
      <alignment horizontal="left"/>
      <protection locked="0"/>
    </xf>
    <xf numFmtId="0" fontId="4" fillId="0" borderId="0" xfId="82" applyFont="1" applyFill="1" applyBorder="1" applyAlignment="1" applyProtection="1">
      <alignment horizontal="left"/>
      <protection locked="0"/>
    </xf>
    <xf numFmtId="14" fontId="4" fillId="0" borderId="0" xfId="82" applyNumberFormat="1" applyFont="1" applyFill="1" applyBorder="1" applyAlignment="1" applyProtection="1">
      <alignment horizontal="left"/>
      <protection locked="0"/>
    </xf>
    <xf numFmtId="9" fontId="4" fillId="0" borderId="0" xfId="129" applyFont="1" applyFill="1" applyBorder="1" applyAlignment="1" applyProtection="1">
      <alignment horizontal="center"/>
      <protection locked="0"/>
    </xf>
    <xf numFmtId="0" fontId="4" fillId="0" borderId="23" xfId="82" applyFont="1" applyBorder="1">
      <alignment/>
      <protection/>
    </xf>
    <xf numFmtId="0" fontId="3" fillId="33" borderId="26" xfId="111" applyFont="1" applyFill="1" applyBorder="1" applyAlignment="1">
      <alignment horizontal="center" wrapText="1"/>
      <protection/>
    </xf>
    <xf numFmtId="0" fontId="3" fillId="33" borderId="27" xfId="111" applyFont="1" applyFill="1" applyBorder="1" applyAlignment="1">
      <alignment horizontal="center" wrapText="1"/>
      <protection/>
    </xf>
    <xf numFmtId="0" fontId="3" fillId="33" borderId="28" xfId="111" applyFont="1" applyFill="1" applyBorder="1" applyAlignment="1">
      <alignment horizontal="center" wrapText="1"/>
      <protection/>
    </xf>
    <xf numFmtId="0" fontId="3" fillId="33" borderId="29" xfId="111" applyFont="1" applyFill="1" applyBorder="1" applyAlignment="1">
      <alignment horizontal="center" wrapText="1"/>
      <protection/>
    </xf>
    <xf numFmtId="0" fontId="4" fillId="0" borderId="30" xfId="82" applyFont="1" applyFill="1" applyBorder="1">
      <alignment/>
      <protection/>
    </xf>
    <xf numFmtId="0" fontId="4" fillId="0" borderId="0" xfId="0" applyFont="1" applyAlignment="1">
      <alignment/>
    </xf>
    <xf numFmtId="0" fontId="4" fillId="0" borderId="31" xfId="82" applyFont="1" applyFill="1" applyBorder="1" applyAlignment="1">
      <alignment wrapText="1"/>
      <protection/>
    </xf>
    <xf numFmtId="0" fontId="4" fillId="0" borderId="0" xfId="82" applyFont="1" applyFill="1" applyBorder="1" applyAlignment="1">
      <alignment wrapText="1"/>
      <protection/>
    </xf>
    <xf numFmtId="0" fontId="4" fillId="9" borderId="12" xfId="82" applyFont="1" applyFill="1" applyBorder="1" applyAlignment="1" applyProtection="1">
      <alignment horizontal="left"/>
      <protection locked="0"/>
    </xf>
    <xf numFmtId="15" fontId="4" fillId="9" borderId="12" xfId="82" applyNumberFormat="1" applyFont="1" applyFill="1" applyBorder="1" applyAlignment="1" applyProtection="1">
      <alignment horizontal="left"/>
      <protection locked="0"/>
    </xf>
    <xf numFmtId="0" fontId="4" fillId="9" borderId="24" xfId="82" applyFont="1" applyFill="1" applyBorder="1" applyAlignment="1" applyProtection="1">
      <alignment horizontal="left"/>
      <protection locked="0"/>
    </xf>
    <xf numFmtId="9" fontId="4" fillId="9" borderId="25" xfId="129" applyFont="1" applyFill="1" applyBorder="1" applyAlignment="1" applyProtection="1">
      <alignment horizontal="center"/>
      <protection locked="0"/>
    </xf>
    <xf numFmtId="0" fontId="4" fillId="9" borderId="10" xfId="82" applyFont="1" applyFill="1" applyBorder="1" applyAlignment="1" applyProtection="1">
      <alignment horizontal="left"/>
      <protection locked="0"/>
    </xf>
    <xf numFmtId="15" fontId="4" fillId="9" borderId="10" xfId="82" applyNumberFormat="1" applyFont="1" applyFill="1" applyBorder="1" applyAlignment="1" applyProtection="1">
      <alignment horizontal="left"/>
      <protection locked="0"/>
    </xf>
    <xf numFmtId="0" fontId="4" fillId="9" borderId="14" xfId="82" applyFont="1" applyFill="1" applyBorder="1" applyAlignment="1" applyProtection="1">
      <alignment horizontal="left"/>
      <protection locked="0"/>
    </xf>
    <xf numFmtId="9" fontId="4" fillId="9" borderId="19" xfId="129" applyFont="1" applyFill="1" applyBorder="1" applyAlignment="1" applyProtection="1">
      <alignment horizontal="center"/>
      <protection locked="0"/>
    </xf>
    <xf numFmtId="15" fontId="4" fillId="9" borderId="20" xfId="82" applyNumberFormat="1" applyFont="1" applyFill="1" applyBorder="1" applyAlignment="1" applyProtection="1">
      <alignment horizontal="left"/>
      <protection locked="0"/>
    </xf>
    <xf numFmtId="0" fontId="4" fillId="10" borderId="12" xfId="82" applyFont="1" applyFill="1" applyBorder="1" applyAlignment="1" applyProtection="1">
      <alignment horizontal="left"/>
      <protection locked="0"/>
    </xf>
    <xf numFmtId="14" fontId="4" fillId="10" borderId="12" xfId="82" applyNumberFormat="1" applyFont="1" applyFill="1" applyBorder="1" applyAlignment="1" applyProtection="1">
      <alignment horizontal="left"/>
      <protection locked="0"/>
    </xf>
    <xf numFmtId="0" fontId="4" fillId="10" borderId="24" xfId="82" applyFont="1" applyFill="1" applyBorder="1" applyAlignment="1" applyProtection="1">
      <alignment horizontal="left"/>
      <protection locked="0"/>
    </xf>
    <xf numFmtId="9" fontId="4" fillId="10" borderId="25" xfId="129" applyFont="1" applyFill="1" applyBorder="1" applyAlignment="1" applyProtection="1">
      <alignment horizontal="center"/>
      <protection locked="0"/>
    </xf>
    <xf numFmtId="0" fontId="4" fillId="10" borderId="10" xfId="82" applyFont="1" applyFill="1" applyBorder="1" applyAlignment="1" applyProtection="1">
      <alignment horizontal="left"/>
      <protection locked="0"/>
    </xf>
    <xf numFmtId="14" fontId="4" fillId="10" borderId="10" xfId="82" applyNumberFormat="1" applyFont="1" applyFill="1" applyBorder="1" applyAlignment="1" applyProtection="1">
      <alignment horizontal="left"/>
      <protection locked="0"/>
    </xf>
    <xf numFmtId="0" fontId="4" fillId="10" borderId="14" xfId="82" applyFont="1" applyFill="1" applyBorder="1" applyAlignment="1" applyProtection="1">
      <alignment horizontal="left"/>
      <protection locked="0"/>
    </xf>
    <xf numFmtId="9" fontId="4" fillId="10" borderId="19" xfId="129" applyFont="1" applyFill="1" applyBorder="1" applyAlignment="1" applyProtection="1">
      <alignment horizontal="center"/>
      <protection locked="0"/>
    </xf>
    <xf numFmtId="0" fontId="4" fillId="10" borderId="20" xfId="82" applyFont="1" applyFill="1" applyBorder="1" applyAlignment="1" applyProtection="1">
      <alignment horizontal="left"/>
      <protection locked="0"/>
    </xf>
    <xf numFmtId="0" fontId="0" fillId="10" borderId="20" xfId="0" applyFill="1" applyBorder="1" applyAlignment="1">
      <alignment/>
    </xf>
    <xf numFmtId="14" fontId="4" fillId="10" borderId="20" xfId="82" applyNumberFormat="1" applyFont="1" applyFill="1" applyBorder="1" applyAlignment="1" applyProtection="1">
      <alignment horizontal="left"/>
      <protection locked="0"/>
    </xf>
    <xf numFmtId="0" fontId="4" fillId="10" borderId="21" xfId="82" applyFont="1" applyFill="1" applyBorder="1" applyAlignment="1" applyProtection="1">
      <alignment horizontal="left"/>
      <protection locked="0"/>
    </xf>
    <xf numFmtId="9" fontId="4" fillId="10" borderId="22" xfId="129" applyFont="1" applyFill="1" applyBorder="1" applyAlignment="1" applyProtection="1">
      <alignment horizontal="center"/>
      <protection locked="0"/>
    </xf>
    <xf numFmtId="0" fontId="4" fillId="12" borderId="12" xfId="82" applyFont="1" applyFill="1" applyBorder="1" applyAlignment="1" applyProtection="1">
      <alignment horizontal="left"/>
      <protection locked="0"/>
    </xf>
    <xf numFmtId="0" fontId="4" fillId="12" borderId="24" xfId="82" applyFont="1" applyFill="1" applyBorder="1" applyAlignment="1" applyProtection="1">
      <alignment horizontal="left"/>
      <protection locked="0"/>
    </xf>
    <xf numFmtId="9" fontId="4" fillId="12" borderId="25" xfId="129" applyFont="1" applyFill="1" applyBorder="1" applyAlignment="1" applyProtection="1">
      <alignment horizontal="center"/>
      <protection locked="0"/>
    </xf>
    <xf numFmtId="0" fontId="4" fillId="12" borderId="10" xfId="82" applyFont="1" applyFill="1" applyBorder="1" applyAlignment="1" applyProtection="1">
      <alignment horizontal="left"/>
      <protection locked="0"/>
    </xf>
    <xf numFmtId="0" fontId="4" fillId="12" borderId="14" xfId="82" applyFont="1" applyFill="1" applyBorder="1" applyAlignment="1" applyProtection="1">
      <alignment horizontal="left"/>
      <protection locked="0"/>
    </xf>
    <xf numFmtId="9" fontId="4" fillId="12" borderId="19" xfId="129" applyFont="1" applyFill="1" applyBorder="1" applyAlignment="1" applyProtection="1">
      <alignment horizontal="center"/>
      <protection locked="0"/>
    </xf>
    <xf numFmtId="0" fontId="4" fillId="12" borderId="20" xfId="82" applyFont="1" applyFill="1" applyBorder="1" applyAlignment="1" applyProtection="1">
      <alignment horizontal="left"/>
      <protection locked="0"/>
    </xf>
    <xf numFmtId="0" fontId="4" fillId="12" borderId="21" xfId="82" applyFont="1" applyFill="1" applyBorder="1" applyAlignment="1" applyProtection="1">
      <alignment horizontal="left"/>
      <protection locked="0"/>
    </xf>
    <xf numFmtId="9" fontId="4" fillId="12" borderId="22" xfId="129" applyFont="1" applyFill="1" applyBorder="1" applyAlignment="1" applyProtection="1">
      <alignment horizontal="center"/>
      <protection locked="0"/>
    </xf>
    <xf numFmtId="0" fontId="4" fillId="13" borderId="12" xfId="82" applyFont="1" applyFill="1" applyBorder="1" applyAlignment="1" applyProtection="1">
      <alignment horizontal="left"/>
      <protection locked="0"/>
    </xf>
    <xf numFmtId="14" fontId="4" fillId="13" borderId="12" xfId="82" applyNumberFormat="1" applyFont="1" applyFill="1" applyBorder="1" applyAlignment="1" applyProtection="1">
      <alignment horizontal="left"/>
      <protection locked="0"/>
    </xf>
    <xf numFmtId="0" fontId="4" fillId="13" borderId="24" xfId="82" applyFont="1" applyFill="1" applyBorder="1" applyAlignment="1" applyProtection="1">
      <alignment horizontal="left"/>
      <protection locked="0"/>
    </xf>
    <xf numFmtId="9" fontId="4" fillId="13" borderId="25" xfId="129" applyFont="1" applyFill="1" applyBorder="1" applyAlignment="1" applyProtection="1">
      <alignment horizontal="center"/>
      <protection locked="0"/>
    </xf>
    <xf numFmtId="0" fontId="4" fillId="13" borderId="10" xfId="82" applyFont="1" applyFill="1" applyBorder="1" applyAlignment="1" applyProtection="1">
      <alignment horizontal="left"/>
      <protection locked="0"/>
    </xf>
    <xf numFmtId="14" fontId="4" fillId="13" borderId="10" xfId="82" applyNumberFormat="1" applyFont="1" applyFill="1" applyBorder="1" applyAlignment="1" applyProtection="1">
      <alignment horizontal="left"/>
      <protection locked="0"/>
    </xf>
    <xf numFmtId="0" fontId="4" fillId="13" borderId="14" xfId="82" applyFont="1" applyFill="1" applyBorder="1" applyAlignment="1" applyProtection="1">
      <alignment horizontal="left"/>
      <protection locked="0"/>
    </xf>
    <xf numFmtId="9" fontId="4" fillId="13" borderId="19" xfId="129" applyFont="1" applyFill="1" applyBorder="1" applyAlignment="1" applyProtection="1">
      <alignment horizontal="center"/>
      <protection locked="0"/>
    </xf>
    <xf numFmtId="0" fontId="4" fillId="13" borderId="20" xfId="82" applyFont="1" applyFill="1" applyBorder="1" applyAlignment="1" applyProtection="1">
      <alignment horizontal="left"/>
      <protection locked="0"/>
    </xf>
    <xf numFmtId="14" fontId="4" fillId="13" borderId="20" xfId="82" applyNumberFormat="1" applyFont="1" applyFill="1" applyBorder="1" applyAlignment="1" applyProtection="1">
      <alignment horizontal="left"/>
      <protection locked="0"/>
    </xf>
    <xf numFmtId="0" fontId="4" fillId="13" borderId="21" xfId="82" applyFont="1" applyFill="1" applyBorder="1" applyAlignment="1" applyProtection="1">
      <alignment horizontal="left"/>
      <protection locked="0"/>
    </xf>
    <xf numFmtId="9" fontId="4" fillId="13" borderId="22" xfId="129" applyFont="1" applyFill="1" applyBorder="1" applyAlignment="1" applyProtection="1">
      <alignment horizontal="center"/>
      <protection locked="0"/>
    </xf>
    <xf numFmtId="0" fontId="6" fillId="0" borderId="0" xfId="0" applyFont="1" applyFill="1" applyAlignment="1">
      <alignment/>
    </xf>
    <xf numFmtId="9" fontId="4" fillId="0" borderId="10" xfId="130" applyFont="1" applyFill="1" applyBorder="1" applyAlignment="1">
      <alignment horizontal="center"/>
    </xf>
    <xf numFmtId="0" fontId="4" fillId="0" borderId="14" xfId="0" applyFont="1" applyFill="1" applyBorder="1" applyAlignment="1">
      <alignment horizontal="left" wrapText="1"/>
    </xf>
    <xf numFmtId="9" fontId="4" fillId="0" borderId="10" xfId="133" applyFont="1" applyFill="1" applyBorder="1" applyAlignment="1">
      <alignment horizontal="center"/>
    </xf>
    <xf numFmtId="0" fontId="4" fillId="0" borderId="14" xfId="0" applyFont="1" applyFill="1" applyBorder="1" applyAlignment="1">
      <alignment vertical="top" wrapText="1"/>
    </xf>
    <xf numFmtId="0" fontId="4" fillId="0" borderId="0" xfId="0" applyFont="1" applyAlignment="1">
      <alignment wrapText="1"/>
    </xf>
    <xf numFmtId="3" fontId="4" fillId="0" borderId="0" xfId="0" applyNumberFormat="1" applyFont="1" applyAlignment="1">
      <alignment/>
    </xf>
    <xf numFmtId="0" fontId="34" fillId="0" borderId="0" xfId="0" applyFont="1" applyAlignment="1">
      <alignment/>
    </xf>
    <xf numFmtId="0" fontId="34" fillId="0" borderId="0" xfId="0" applyFont="1" applyAlignment="1">
      <alignment wrapText="1"/>
    </xf>
    <xf numFmtId="3" fontId="34" fillId="0" borderId="0" xfId="0" applyNumberFormat="1" applyFont="1" applyAlignment="1">
      <alignment/>
    </xf>
    <xf numFmtId="0" fontId="4" fillId="35" borderId="10" xfId="91" applyFont="1" applyFill="1" applyBorder="1">
      <alignment/>
      <protection/>
    </xf>
    <xf numFmtId="0" fontId="4" fillId="35" borderId="0" xfId="83" applyFont="1" applyFill="1">
      <alignment/>
      <protection/>
    </xf>
    <xf numFmtId="0" fontId="6" fillId="35" borderId="0" xfId="0" applyFont="1" applyFill="1" applyAlignment="1">
      <alignment/>
    </xf>
    <xf numFmtId="0" fontId="4" fillId="35" borderId="0" xfId="87" applyFont="1" applyFill="1">
      <alignment/>
      <protection/>
    </xf>
    <xf numFmtId="0" fontId="4" fillId="35" borderId="0" xfId="94" applyFont="1" applyFill="1">
      <alignment/>
      <protection/>
    </xf>
    <xf numFmtId="0" fontId="4" fillId="35" borderId="0" xfId="94" applyFont="1" applyFill="1" applyBorder="1">
      <alignment/>
      <protection/>
    </xf>
    <xf numFmtId="0" fontId="4" fillId="36" borderId="10" xfId="91" applyFont="1" applyFill="1" applyBorder="1">
      <alignment/>
      <protection/>
    </xf>
    <xf numFmtId="0" fontId="4" fillId="36" borderId="10" xfId="91" applyFont="1" applyFill="1" applyBorder="1" applyAlignment="1">
      <alignment wrapText="1"/>
      <protection/>
    </xf>
    <xf numFmtId="0" fontId="4" fillId="36" borderId="10" xfId="0" applyFont="1" applyFill="1" applyBorder="1" applyAlignment="1">
      <alignment wrapText="1"/>
    </xf>
    <xf numFmtId="3" fontId="4" fillId="36" borderId="10" xfId="91" applyNumberFormat="1" applyFont="1" applyFill="1" applyBorder="1" applyAlignment="1">
      <alignment horizontal="center"/>
      <protection/>
    </xf>
    <xf numFmtId="8" fontId="4" fillId="36" borderId="10" xfId="91" applyNumberFormat="1" applyFont="1" applyFill="1" applyBorder="1" applyAlignment="1">
      <alignment horizontal="center"/>
      <protection/>
    </xf>
    <xf numFmtId="0" fontId="4" fillId="36" borderId="10" xfId="113" applyFont="1" applyFill="1" applyBorder="1" applyAlignment="1">
      <alignment horizontal="left"/>
      <protection/>
    </xf>
    <xf numFmtId="3" fontId="4" fillId="36" borderId="10" xfId="113" applyNumberFormat="1" applyFont="1" applyFill="1" applyBorder="1" applyAlignment="1">
      <alignment horizontal="center"/>
      <protection/>
    </xf>
    <xf numFmtId="49" fontId="4" fillId="36" borderId="10" xfId="0" applyNumberFormat="1" applyFont="1" applyFill="1" applyBorder="1" applyAlignment="1">
      <alignment/>
    </xf>
    <xf numFmtId="49" fontId="4" fillId="36" borderId="10" xfId="0" applyNumberFormat="1" applyFont="1" applyFill="1" applyBorder="1" applyAlignment="1">
      <alignment wrapText="1"/>
    </xf>
    <xf numFmtId="0" fontId="4" fillId="36" borderId="10" xfId="113" applyFont="1" applyFill="1" applyBorder="1" applyAlignment="1">
      <alignment horizontal="left" wrapText="1"/>
      <protection/>
    </xf>
    <xf numFmtId="0" fontId="4" fillId="36" borderId="10" xfId="0" applyFont="1" applyFill="1" applyBorder="1" applyAlignment="1">
      <alignment horizontal="left" wrapText="1"/>
    </xf>
    <xf numFmtId="3" fontId="4" fillId="36" borderId="10" xfId="113" applyNumberFormat="1" applyFont="1" applyFill="1" applyBorder="1" applyAlignment="1">
      <alignment horizontal="center" wrapText="1"/>
      <protection/>
    </xf>
    <xf numFmtId="0" fontId="4" fillId="36" borderId="10" xfId="83" applyFont="1" applyFill="1" applyBorder="1">
      <alignment/>
      <protection/>
    </xf>
    <xf numFmtId="3" fontId="4" fillId="36" borderId="10" xfId="50" applyNumberFormat="1" applyFont="1" applyFill="1" applyBorder="1" applyAlignment="1">
      <alignment horizontal="center"/>
    </xf>
    <xf numFmtId="9" fontId="4" fillId="36" borderId="10" xfId="130" applyFont="1" applyFill="1" applyBorder="1" applyAlignment="1">
      <alignment horizontal="center"/>
    </xf>
    <xf numFmtId="0" fontId="4" fillId="36" borderId="10" xfId="95" applyFont="1" applyFill="1" applyBorder="1">
      <alignment/>
      <protection/>
    </xf>
    <xf numFmtId="0" fontId="4" fillId="36" borderId="10" xfId="114" applyFont="1" applyFill="1" applyBorder="1" applyAlignment="1">
      <alignment horizontal="left" wrapText="1"/>
      <protection/>
    </xf>
    <xf numFmtId="16" fontId="4" fillId="36" borderId="0" xfId="0" applyNumberFormat="1" applyFont="1" applyFill="1" applyAlignment="1">
      <alignment horizontal="left" wrapText="1"/>
    </xf>
    <xf numFmtId="3" fontId="4" fillId="36" borderId="10" xfId="0" applyNumberFormat="1" applyFont="1" applyFill="1" applyBorder="1" applyAlignment="1">
      <alignment horizontal="center"/>
    </xf>
    <xf numFmtId="0" fontId="4" fillId="36" borderId="10" xfId="0" applyFont="1" applyFill="1" applyBorder="1" applyAlignment="1">
      <alignment horizontal="center"/>
    </xf>
    <xf numFmtId="0" fontId="4" fillId="36" borderId="14" xfId="0" applyFont="1" applyFill="1" applyBorder="1" applyAlignment="1">
      <alignment horizontal="left" wrapText="1"/>
    </xf>
    <xf numFmtId="0" fontId="4" fillId="36" borderId="10" xfId="91" applyFont="1" applyFill="1" applyBorder="1" applyAlignment="1">
      <alignment horizontal="left"/>
      <protection/>
    </xf>
    <xf numFmtId="3" fontId="4" fillId="36" borderId="10" xfId="56" applyNumberFormat="1" applyFont="1" applyFill="1" applyBorder="1" applyAlignment="1">
      <alignment horizontal="center"/>
    </xf>
    <xf numFmtId="9" fontId="4" fillId="36" borderId="10" xfId="136" applyFont="1" applyFill="1" applyBorder="1" applyAlignment="1">
      <alignment horizontal="center"/>
    </xf>
    <xf numFmtId="49" fontId="4" fillId="36" borderId="0" xfId="0" applyNumberFormat="1" applyFont="1" applyFill="1" applyAlignment="1">
      <alignment wrapText="1"/>
    </xf>
    <xf numFmtId="0" fontId="4" fillId="36" borderId="10" xfId="0" applyFont="1" applyFill="1" applyBorder="1" applyAlignment="1">
      <alignment/>
    </xf>
    <xf numFmtId="0" fontId="4" fillId="36" borderId="10" xfId="87" applyFont="1" applyFill="1" applyBorder="1">
      <alignment/>
      <protection/>
    </xf>
    <xf numFmtId="3" fontId="4" fillId="36" borderId="10" xfId="53" applyNumberFormat="1" applyFont="1" applyFill="1" applyBorder="1" applyAlignment="1">
      <alignment horizontal="center"/>
    </xf>
    <xf numFmtId="9" fontId="4" fillId="36" borderId="10" xfId="133" applyFont="1" applyFill="1" applyBorder="1" applyAlignment="1">
      <alignment horizontal="center"/>
    </xf>
    <xf numFmtId="0" fontId="4" fillId="36" borderId="0" xfId="0" applyFont="1" applyFill="1" applyAlignment="1">
      <alignment wrapText="1"/>
    </xf>
    <xf numFmtId="0" fontId="4" fillId="36" borderId="14" xfId="0" applyFont="1" applyFill="1" applyBorder="1" applyAlignment="1">
      <alignment wrapText="1"/>
    </xf>
    <xf numFmtId="0" fontId="4" fillId="36" borderId="13" xfId="0" applyFont="1" applyFill="1" applyBorder="1" applyAlignment="1">
      <alignment/>
    </xf>
    <xf numFmtId="0" fontId="4" fillId="36" borderId="13" xfId="87" applyFont="1" applyFill="1" applyBorder="1">
      <alignment/>
      <protection/>
    </xf>
    <xf numFmtId="0" fontId="4" fillId="36" borderId="13" xfId="0" applyFont="1" applyFill="1" applyBorder="1" applyAlignment="1">
      <alignment/>
    </xf>
    <xf numFmtId="0" fontId="4" fillId="36" borderId="13" xfId="0" applyFont="1" applyFill="1" applyBorder="1" applyAlignment="1">
      <alignment wrapText="1"/>
    </xf>
    <xf numFmtId="3" fontId="4" fillId="36" borderId="13" xfId="0" applyNumberFormat="1" applyFont="1" applyFill="1" applyBorder="1" applyAlignment="1">
      <alignment horizontal="center"/>
    </xf>
    <xf numFmtId="0" fontId="4" fillId="36" borderId="13" xfId="0" applyFont="1" applyFill="1" applyBorder="1" applyAlignment="1">
      <alignment horizontal="center"/>
    </xf>
    <xf numFmtId="0" fontId="4" fillId="36" borderId="14" xfId="0" applyFont="1" applyFill="1" applyBorder="1" applyAlignment="1">
      <alignment vertical="top" wrapText="1"/>
    </xf>
    <xf numFmtId="0" fontId="3" fillId="35" borderId="0" xfId="83" applyFont="1" applyFill="1" applyBorder="1" applyAlignment="1">
      <alignment horizontal="centerContinuous"/>
      <protection/>
    </xf>
    <xf numFmtId="0" fontId="3" fillId="35" borderId="0" xfId="112" applyFont="1" applyFill="1" applyBorder="1" applyAlignment="1">
      <alignment horizontal="center" wrapText="1"/>
      <protection/>
    </xf>
    <xf numFmtId="0" fontId="4" fillId="35" borderId="0" xfId="91" applyFont="1" applyFill="1">
      <alignment/>
      <protection/>
    </xf>
    <xf numFmtId="0" fontId="7" fillId="35" borderId="0" xfId="94" applyFont="1" applyFill="1">
      <alignment/>
      <protection/>
    </xf>
    <xf numFmtId="0" fontId="4" fillId="35" borderId="0" xfId="94" applyFont="1" applyFill="1" applyBorder="1" applyAlignment="1">
      <alignment/>
      <protection/>
    </xf>
    <xf numFmtId="0" fontId="4" fillId="35" borderId="0" xfId="91" applyFont="1" applyFill="1" applyBorder="1">
      <alignment/>
      <protection/>
    </xf>
    <xf numFmtId="0" fontId="4" fillId="35" borderId="0" xfId="91" applyFont="1" applyFill="1" applyBorder="1" applyAlignment="1">
      <alignment/>
      <protection/>
    </xf>
    <xf numFmtId="0" fontId="59" fillId="0" borderId="0" xfId="0" applyFont="1" applyAlignment="1">
      <alignment horizontal="right"/>
    </xf>
    <xf numFmtId="0" fontId="12" fillId="0" borderId="10" xfId="98" applyFont="1" applyBorder="1" applyAlignment="1">
      <alignment horizontal="left"/>
      <protection/>
    </xf>
    <xf numFmtId="0" fontId="4" fillId="0" borderId="23" xfId="98" applyFont="1" applyBorder="1">
      <alignment/>
      <protection/>
    </xf>
    <xf numFmtId="0" fontId="4" fillId="0" borderId="12" xfId="98" applyFont="1" applyBorder="1">
      <alignment/>
      <protection/>
    </xf>
    <xf numFmtId="0" fontId="3" fillId="33" borderId="26" xfId="115" applyFont="1" applyFill="1" applyBorder="1" applyAlignment="1">
      <alignment horizontal="center" wrapText="1"/>
      <protection/>
    </xf>
    <xf numFmtId="0" fontId="3" fillId="33" borderId="28" xfId="115" applyFont="1" applyFill="1" applyBorder="1" applyAlignment="1">
      <alignment horizontal="center" wrapText="1"/>
      <protection/>
    </xf>
    <xf numFmtId="0" fontId="3" fillId="33" borderId="29" xfId="115" applyFont="1" applyFill="1" applyBorder="1" applyAlignment="1">
      <alignment horizontal="center" wrapText="1"/>
      <protection/>
    </xf>
    <xf numFmtId="0" fontId="4" fillId="0" borderId="18" xfId="98" applyFont="1" applyBorder="1">
      <alignment/>
      <protection/>
    </xf>
    <xf numFmtId="0" fontId="4" fillId="0" borderId="20" xfId="98" applyFont="1" applyBorder="1">
      <alignment/>
      <protection/>
    </xf>
    <xf numFmtId="14" fontId="4" fillId="13" borderId="12" xfId="98" applyNumberFormat="1" applyFont="1" applyFill="1" applyBorder="1" applyAlignment="1" applyProtection="1">
      <alignment horizontal="left"/>
      <protection locked="0"/>
    </xf>
    <xf numFmtId="0" fontId="4" fillId="13" borderId="24" xfId="98" applyFont="1" applyFill="1" applyBorder="1" applyAlignment="1" applyProtection="1">
      <alignment horizontal="left"/>
      <protection locked="0"/>
    </xf>
    <xf numFmtId="9" fontId="4" fillId="13" borderId="25" xfId="139" applyFont="1" applyFill="1" applyBorder="1" applyAlignment="1" applyProtection="1">
      <alignment horizontal="center"/>
      <protection locked="0"/>
    </xf>
    <xf numFmtId="14" fontId="4" fillId="13" borderId="10" xfId="98" applyNumberFormat="1" applyFont="1" applyFill="1" applyBorder="1" applyAlignment="1" applyProtection="1">
      <alignment horizontal="left"/>
      <protection locked="0"/>
    </xf>
    <xf numFmtId="0" fontId="4" fillId="13" borderId="14" xfId="98" applyFont="1" applyFill="1" applyBorder="1" applyAlignment="1" applyProtection="1">
      <alignment horizontal="left"/>
      <protection locked="0"/>
    </xf>
    <xf numFmtId="9" fontId="4" fillId="13" borderId="19" xfId="139" applyFont="1" applyFill="1" applyBorder="1" applyAlignment="1" applyProtection="1">
      <alignment horizontal="center"/>
      <protection locked="0"/>
    </xf>
    <xf numFmtId="14" fontId="4" fillId="13" borderId="20" xfId="98" applyNumberFormat="1" applyFont="1" applyFill="1" applyBorder="1" applyAlignment="1" applyProtection="1">
      <alignment horizontal="left"/>
      <protection locked="0"/>
    </xf>
    <xf numFmtId="0" fontId="4" fillId="13" borderId="21" xfId="98" applyFont="1" applyFill="1" applyBorder="1" applyAlignment="1" applyProtection="1">
      <alignment horizontal="left"/>
      <protection locked="0"/>
    </xf>
    <xf numFmtId="9" fontId="4" fillId="13" borderId="22" xfId="139" applyFont="1" applyFill="1" applyBorder="1" applyAlignment="1" applyProtection="1">
      <alignment horizontal="center"/>
      <protection locked="0"/>
    </xf>
    <xf numFmtId="0" fontId="4" fillId="0" borderId="10" xfId="98" applyFont="1" applyFill="1" applyBorder="1" applyAlignment="1" applyProtection="1">
      <alignment horizontal="left"/>
      <protection locked="0"/>
    </xf>
    <xf numFmtId="0" fontId="4" fillId="0" borderId="14" xfId="98" applyFont="1" applyFill="1" applyBorder="1" applyAlignment="1" applyProtection="1">
      <alignment horizontal="left"/>
      <protection locked="0"/>
    </xf>
    <xf numFmtId="9" fontId="4" fillId="0" borderId="19" xfId="139" applyFont="1" applyFill="1" applyBorder="1" applyAlignment="1" applyProtection="1">
      <alignment horizontal="center"/>
      <protection locked="0"/>
    </xf>
    <xf numFmtId="0" fontId="4" fillId="12" borderId="12" xfId="98" applyFont="1" applyFill="1" applyBorder="1" applyAlignment="1" applyProtection="1">
      <alignment horizontal="left"/>
      <protection locked="0"/>
    </xf>
    <xf numFmtId="0" fontId="4" fillId="12" borderId="24" xfId="98" applyFont="1" applyFill="1" applyBorder="1" applyAlignment="1" applyProtection="1">
      <alignment horizontal="left"/>
      <protection locked="0"/>
    </xf>
    <xf numFmtId="9" fontId="4" fillId="12" borderId="25" xfId="139" applyFont="1" applyFill="1" applyBorder="1" applyAlignment="1" applyProtection="1">
      <alignment horizontal="center"/>
      <protection locked="0"/>
    </xf>
    <xf numFmtId="0" fontId="4" fillId="12" borderId="10" xfId="98" applyFont="1" applyFill="1" applyBorder="1" applyAlignment="1" applyProtection="1">
      <alignment horizontal="left"/>
      <protection locked="0"/>
    </xf>
    <xf numFmtId="0" fontId="4" fillId="12" borderId="14" xfId="98" applyFont="1" applyFill="1" applyBorder="1" applyAlignment="1" applyProtection="1">
      <alignment horizontal="left"/>
      <protection locked="0"/>
    </xf>
    <xf numFmtId="9" fontId="4" fillId="12" borderId="19" xfId="139" applyFont="1" applyFill="1" applyBorder="1" applyAlignment="1" applyProtection="1">
      <alignment horizontal="center"/>
      <protection locked="0"/>
    </xf>
    <xf numFmtId="0" fontId="4" fillId="12" borderId="20" xfId="98" applyFont="1" applyFill="1" applyBorder="1" applyAlignment="1" applyProtection="1">
      <alignment horizontal="left"/>
      <protection locked="0"/>
    </xf>
    <xf numFmtId="0" fontId="4" fillId="12" borderId="21" xfId="98" applyFont="1" applyFill="1" applyBorder="1" applyAlignment="1" applyProtection="1">
      <alignment horizontal="left"/>
      <protection locked="0"/>
    </xf>
    <xf numFmtId="9" fontId="4" fillId="12" borderId="22" xfId="139" applyFont="1" applyFill="1" applyBorder="1" applyAlignment="1" applyProtection="1">
      <alignment horizontal="center"/>
      <protection locked="0"/>
    </xf>
    <xf numFmtId="10" fontId="3" fillId="33" borderId="29" xfId="115" applyNumberFormat="1" applyFont="1" applyFill="1" applyBorder="1" applyAlignment="1">
      <alignment horizontal="center" wrapText="1"/>
      <protection/>
    </xf>
    <xf numFmtId="0" fontId="4" fillId="10" borderId="12" xfId="98" applyFont="1" applyFill="1" applyBorder="1" applyAlignment="1" applyProtection="1">
      <alignment horizontal="left"/>
      <protection locked="0"/>
    </xf>
    <xf numFmtId="10" fontId="4" fillId="10" borderId="25" xfId="98" applyNumberFormat="1" applyFont="1" applyFill="1" applyBorder="1" applyAlignment="1" applyProtection="1">
      <alignment horizontal="left"/>
      <protection locked="0"/>
    </xf>
    <xf numFmtId="0" fontId="4" fillId="10" borderId="10" xfId="98" applyFont="1" applyFill="1" applyBorder="1" applyAlignment="1" applyProtection="1">
      <alignment horizontal="left"/>
      <protection locked="0"/>
    </xf>
    <xf numFmtId="10" fontId="4" fillId="10" borderId="19" xfId="98" applyNumberFormat="1" applyFont="1" applyFill="1" applyBorder="1" applyAlignment="1" applyProtection="1">
      <alignment horizontal="left"/>
      <protection locked="0"/>
    </xf>
    <xf numFmtId="0" fontId="4" fillId="10" borderId="20" xfId="98" applyFont="1" applyFill="1" applyBorder="1" applyAlignment="1" applyProtection="1">
      <alignment horizontal="left"/>
      <protection locked="0"/>
    </xf>
    <xf numFmtId="10" fontId="4" fillId="10" borderId="22" xfId="98" applyNumberFormat="1" applyFont="1" applyFill="1" applyBorder="1" applyAlignment="1" applyProtection="1">
      <alignment horizontal="left"/>
      <protection locked="0"/>
    </xf>
    <xf numFmtId="10" fontId="4" fillId="0" borderId="19" xfId="98" applyNumberFormat="1" applyFont="1" applyFill="1" applyBorder="1" applyAlignment="1" applyProtection="1">
      <alignment horizontal="left"/>
      <protection locked="0"/>
    </xf>
    <xf numFmtId="0" fontId="4" fillId="9" borderId="12" xfId="98" applyFont="1" applyFill="1" applyBorder="1" applyAlignment="1" applyProtection="1">
      <alignment horizontal="left"/>
      <protection locked="0"/>
    </xf>
    <xf numFmtId="0" fontId="4" fillId="9" borderId="24" xfId="98" applyFont="1" applyFill="1" applyBorder="1" applyAlignment="1" applyProtection="1">
      <alignment horizontal="left"/>
      <protection locked="0"/>
    </xf>
    <xf numFmtId="9" fontId="4" fillId="9" borderId="25" xfId="139" applyFont="1" applyFill="1" applyBorder="1" applyAlignment="1" applyProtection="1">
      <alignment horizontal="center"/>
      <protection locked="0"/>
    </xf>
    <xf numFmtId="0" fontId="4" fillId="9" borderId="10" xfId="98" applyFont="1" applyFill="1" applyBorder="1" applyAlignment="1" applyProtection="1">
      <alignment horizontal="left"/>
      <protection locked="0"/>
    </xf>
    <xf numFmtId="0" fontId="4" fillId="9" borderId="14" xfId="98" applyFont="1" applyFill="1" applyBorder="1" applyAlignment="1" applyProtection="1">
      <alignment horizontal="left"/>
      <protection locked="0"/>
    </xf>
    <xf numFmtId="9" fontId="4" fillId="9" borderId="19" xfId="139" applyFont="1" applyFill="1" applyBorder="1" applyAlignment="1" applyProtection="1">
      <alignment horizontal="center"/>
      <protection locked="0"/>
    </xf>
    <xf numFmtId="0" fontId="4" fillId="0" borderId="0" xfId="98" applyFont="1" applyFill="1" applyBorder="1" applyAlignment="1" applyProtection="1">
      <alignment vertical="top" wrapText="1"/>
      <protection locked="0"/>
    </xf>
    <xf numFmtId="0" fontId="4" fillId="0" borderId="0" xfId="110" applyFont="1" applyBorder="1" applyAlignment="1">
      <alignment/>
      <protection/>
    </xf>
    <xf numFmtId="0" fontId="4" fillId="0" borderId="18" xfId="99" applyFont="1" applyBorder="1">
      <alignment/>
      <protection/>
    </xf>
    <xf numFmtId="0" fontId="63" fillId="0" borderId="0" xfId="0" applyFont="1" applyAlignment="1">
      <alignment/>
    </xf>
    <xf numFmtId="0" fontId="2" fillId="0" borderId="0" xfId="99" applyFont="1" applyBorder="1" applyAlignment="1">
      <alignment/>
      <protection/>
    </xf>
    <xf numFmtId="0" fontId="2" fillId="0" borderId="15" xfId="99" applyFont="1" applyBorder="1">
      <alignment/>
      <protection/>
    </xf>
    <xf numFmtId="0" fontId="4" fillId="0" borderId="15" xfId="99" applyFont="1" applyBorder="1" applyAlignment="1">
      <alignment/>
      <protection/>
    </xf>
    <xf numFmtId="0" fontId="4" fillId="0" borderId="11" xfId="99" applyFont="1" applyBorder="1" applyAlignment="1">
      <alignment/>
      <protection/>
    </xf>
    <xf numFmtId="0" fontId="4" fillId="0" borderId="18" xfId="99" applyFont="1" applyBorder="1" applyAlignment="1">
      <alignment/>
      <protection/>
    </xf>
    <xf numFmtId="0" fontId="64" fillId="0" borderId="0" xfId="0" applyFont="1" applyAlignment="1">
      <alignment/>
    </xf>
    <xf numFmtId="0" fontId="4" fillId="0" borderId="18" xfId="110" applyFont="1" applyBorder="1" applyAlignment="1">
      <alignment vertical="top"/>
      <protection/>
    </xf>
    <xf numFmtId="9" fontId="4" fillId="9" borderId="25" xfId="141" applyFont="1" applyFill="1" applyBorder="1" applyAlignment="1" applyProtection="1">
      <alignment horizontal="center" wrapText="1"/>
      <protection locked="0"/>
    </xf>
    <xf numFmtId="9" fontId="4" fillId="9" borderId="19" xfId="141" applyFont="1" applyFill="1" applyBorder="1" applyAlignment="1" applyProtection="1">
      <alignment horizontal="center" wrapText="1"/>
      <protection locked="0"/>
    </xf>
    <xf numFmtId="0" fontId="65" fillId="0" borderId="0" xfId="0" applyFont="1" applyAlignment="1">
      <alignment/>
    </xf>
    <xf numFmtId="0" fontId="4" fillId="9" borderId="10" xfId="110" applyFont="1" applyFill="1" applyBorder="1" applyAlignment="1" applyProtection="1">
      <alignment horizontal="center"/>
      <protection locked="0"/>
    </xf>
    <xf numFmtId="0" fontId="4" fillId="9" borderId="20" xfId="110" applyFont="1" applyFill="1" applyBorder="1" applyAlignment="1" applyProtection="1">
      <alignment horizontal="center"/>
      <protection locked="0"/>
    </xf>
    <xf numFmtId="0" fontId="4" fillId="10" borderId="10" xfId="99" applyFont="1" applyFill="1" applyBorder="1" applyAlignment="1" applyProtection="1">
      <alignment wrapText="1"/>
      <protection locked="0"/>
    </xf>
    <xf numFmtId="0" fontId="4" fillId="10" borderId="10" xfId="99" applyFont="1" applyFill="1" applyBorder="1" applyProtection="1">
      <alignment/>
      <protection locked="0"/>
    </xf>
    <xf numFmtId="0" fontId="4" fillId="10" borderId="19" xfId="99" applyFont="1" applyFill="1" applyBorder="1" applyProtection="1">
      <alignment/>
      <protection locked="0"/>
    </xf>
    <xf numFmtId="0" fontId="4" fillId="10" borderId="20" xfId="99" applyFont="1" applyFill="1" applyBorder="1" applyAlignment="1" applyProtection="1">
      <alignment wrapText="1"/>
      <protection locked="0"/>
    </xf>
    <xf numFmtId="0" fontId="4" fillId="10" borderId="20" xfId="99" applyFont="1" applyFill="1" applyBorder="1" applyProtection="1">
      <alignment/>
      <protection locked="0"/>
    </xf>
    <xf numFmtId="0" fontId="4" fillId="10" borderId="22" xfId="99" applyFont="1" applyFill="1" applyBorder="1" applyProtection="1">
      <alignment/>
      <protection locked="0"/>
    </xf>
    <xf numFmtId="0" fontId="4" fillId="10" borderId="18" xfId="99" applyFont="1" applyFill="1" applyBorder="1" applyProtection="1">
      <alignment/>
      <protection locked="0"/>
    </xf>
    <xf numFmtId="0" fontId="4" fillId="10" borderId="10" xfId="110" applyFont="1" applyFill="1" applyBorder="1" applyAlignment="1" applyProtection="1">
      <alignment horizontal="center"/>
      <protection locked="0"/>
    </xf>
    <xf numFmtId="16" fontId="4" fillId="10" borderId="20" xfId="110" applyNumberFormat="1" applyFont="1" applyFill="1" applyBorder="1" applyAlignment="1" applyProtection="1">
      <alignment horizontal="center"/>
      <protection locked="0"/>
    </xf>
    <xf numFmtId="0" fontId="4" fillId="12" borderId="10" xfId="99" applyFont="1" applyFill="1" applyBorder="1" applyProtection="1">
      <alignment/>
      <protection locked="0"/>
    </xf>
    <xf numFmtId="0" fontId="4" fillId="12" borderId="19" xfId="99" applyFont="1" applyFill="1" applyBorder="1" applyProtection="1">
      <alignment/>
      <protection locked="0"/>
    </xf>
    <xf numFmtId="0" fontId="4" fillId="12" borderId="20" xfId="99" applyFont="1" applyFill="1" applyBorder="1" applyProtection="1">
      <alignment/>
      <protection locked="0"/>
    </xf>
    <xf numFmtId="0" fontId="4" fillId="12" borderId="22" xfId="99" applyFont="1" applyFill="1" applyBorder="1" applyProtection="1">
      <alignment/>
      <protection locked="0"/>
    </xf>
    <xf numFmtId="0" fontId="4" fillId="12" borderId="10" xfId="110" applyFont="1" applyFill="1" applyBorder="1" applyAlignment="1" applyProtection="1">
      <alignment horizontal="left"/>
      <protection locked="0"/>
    </xf>
    <xf numFmtId="0" fontId="4" fillId="12" borderId="20" xfId="110" applyFont="1" applyFill="1" applyBorder="1" applyAlignment="1" applyProtection="1">
      <alignment horizontal="left" vertical="top" wrapText="1"/>
      <protection locked="0"/>
    </xf>
    <xf numFmtId="0" fontId="4" fillId="13" borderId="20" xfId="99" applyFont="1" applyFill="1" applyBorder="1" applyProtection="1">
      <alignment/>
      <protection locked="0"/>
    </xf>
    <xf numFmtId="0" fontId="4" fillId="13" borderId="22" xfId="99" applyFont="1" applyFill="1" applyBorder="1" applyProtection="1">
      <alignment/>
      <protection locked="0"/>
    </xf>
    <xf numFmtId="0" fontId="4" fillId="13" borderId="10" xfId="110" applyFont="1" applyFill="1" applyBorder="1" applyAlignment="1" applyProtection="1">
      <alignment horizontal="center"/>
      <protection locked="0"/>
    </xf>
    <xf numFmtId="0" fontId="4" fillId="13" borderId="20" xfId="110" applyFont="1" applyFill="1" applyBorder="1" applyAlignment="1" applyProtection="1">
      <alignment horizontal="center"/>
      <protection locked="0"/>
    </xf>
    <xf numFmtId="0" fontId="66" fillId="0" borderId="0" xfId="0" applyFont="1" applyAlignment="1">
      <alignment horizontal="left"/>
    </xf>
    <xf numFmtId="0" fontId="4" fillId="0" borderId="10" xfId="0" applyFont="1" applyBorder="1" applyAlignment="1">
      <alignment horizontal="left" wrapText="1"/>
    </xf>
    <xf numFmtId="0" fontId="61" fillId="0" borderId="0" xfId="0" applyFont="1" applyAlignment="1">
      <alignment horizontal="left" wrapText="1"/>
    </xf>
    <xf numFmtId="0" fontId="61" fillId="0" borderId="10" xfId="0" applyFont="1" applyBorder="1" applyAlignment="1">
      <alignment horizontal="left"/>
    </xf>
    <xf numFmtId="0" fontId="67" fillId="35" borderId="10" xfId="0" applyFont="1" applyFill="1" applyBorder="1" applyAlignment="1">
      <alignment/>
    </xf>
    <xf numFmtId="0" fontId="0" fillId="37" borderId="10" xfId="0" applyFill="1" applyBorder="1" applyAlignment="1">
      <alignment/>
    </xf>
    <xf numFmtId="0" fontId="0" fillId="35" borderId="10" xfId="0" applyFill="1" applyBorder="1" applyAlignment="1">
      <alignment/>
    </xf>
    <xf numFmtId="0" fontId="0" fillId="37" borderId="10" xfId="0" applyFill="1" applyBorder="1" applyAlignment="1">
      <alignment horizontal="center"/>
    </xf>
    <xf numFmtId="0" fontId="0" fillId="35" borderId="10" xfId="0" applyFill="1" applyBorder="1" applyAlignment="1">
      <alignment horizontal="center"/>
    </xf>
    <xf numFmtId="164" fontId="61" fillId="36" borderId="10" xfId="106" applyNumberFormat="1" applyFont="1" applyFill="1" applyBorder="1" applyAlignment="1" applyProtection="1">
      <alignment horizontal="center"/>
      <protection locked="0"/>
    </xf>
    <xf numFmtId="0" fontId="68" fillId="36" borderId="10" xfId="106" applyFont="1" applyFill="1" applyBorder="1" applyAlignment="1" applyProtection="1">
      <alignment horizontal="left"/>
      <protection locked="0"/>
    </xf>
    <xf numFmtId="0" fontId="62" fillId="0" borderId="10" xfId="0" applyFont="1" applyBorder="1" applyAlignment="1">
      <alignment horizontal="left"/>
    </xf>
    <xf numFmtId="0" fontId="68" fillId="0" borderId="10" xfId="0" applyFont="1" applyBorder="1" applyAlignment="1">
      <alignment/>
    </xf>
    <xf numFmtId="164" fontId="61" fillId="0" borderId="10" xfId="106" applyNumberFormat="1" applyFont="1" applyFill="1" applyBorder="1" applyAlignment="1" applyProtection="1">
      <alignment horizontal="center"/>
      <protection locked="0"/>
    </xf>
    <xf numFmtId="0" fontId="68" fillId="0" borderId="10" xfId="106" applyFont="1" applyFill="1" applyBorder="1" applyAlignment="1" applyProtection="1">
      <alignment horizontal="left"/>
      <protection locked="0"/>
    </xf>
    <xf numFmtId="0" fontId="61" fillId="0" borderId="10" xfId="103" applyFont="1" applyFill="1" applyBorder="1" applyAlignment="1" applyProtection="1">
      <alignment horizontal="center"/>
      <protection locked="0"/>
    </xf>
    <xf numFmtId="164" fontId="61" fillId="0" borderId="10" xfId="103" applyNumberFormat="1" applyFont="1" applyFill="1" applyBorder="1" applyAlignment="1" applyProtection="1">
      <alignment horizontal="center"/>
      <protection locked="0"/>
    </xf>
    <xf numFmtId="0" fontId="61" fillId="36" borderId="10" xfId="103" applyFont="1" applyFill="1" applyBorder="1" applyAlignment="1" applyProtection="1">
      <alignment horizontal="center"/>
      <protection locked="0"/>
    </xf>
    <xf numFmtId="164" fontId="61" fillId="36" borderId="10" xfId="103" applyNumberFormat="1" applyFont="1" applyFill="1" applyBorder="1" applyAlignment="1" applyProtection="1">
      <alignment horizontal="center"/>
      <protection locked="0"/>
    </xf>
    <xf numFmtId="0" fontId="68" fillId="0" borderId="10" xfId="106" applyFont="1" applyFill="1" applyBorder="1" applyAlignment="1" applyProtection="1">
      <alignment/>
      <protection locked="0"/>
    </xf>
    <xf numFmtId="1" fontId="61" fillId="0" borderId="10" xfId="106" applyNumberFormat="1" applyFont="1" applyFill="1" applyBorder="1" applyAlignment="1" applyProtection="1">
      <alignment horizontal="center"/>
      <protection locked="0"/>
    </xf>
    <xf numFmtId="0" fontId="4" fillId="0" borderId="10" xfId="103" applyFont="1" applyBorder="1" applyAlignment="1">
      <alignment/>
      <protection/>
    </xf>
    <xf numFmtId="0" fontId="4" fillId="0" borderId="10" xfId="103" applyFont="1" applyFill="1" applyBorder="1" applyAlignment="1">
      <alignment/>
      <protection/>
    </xf>
    <xf numFmtId="49" fontId="61" fillId="0" borderId="10" xfId="0" applyNumberFormat="1" applyFont="1" applyBorder="1" applyAlignment="1">
      <alignment/>
    </xf>
    <xf numFmtId="0" fontId="4" fillId="0" borderId="10" xfId="0" applyFont="1" applyBorder="1" applyAlignment="1">
      <alignment wrapText="1"/>
    </xf>
    <xf numFmtId="0" fontId="4" fillId="0" borderId="10" xfId="0" applyFont="1" applyBorder="1" applyAlignment="1">
      <alignment/>
    </xf>
    <xf numFmtId="0" fontId="4" fillId="36" borderId="10" xfId="103" applyFont="1" applyFill="1" applyBorder="1" applyAlignment="1">
      <alignment/>
      <protection/>
    </xf>
    <xf numFmtId="0" fontId="61" fillId="36" borderId="10" xfId="0" applyFont="1" applyFill="1" applyBorder="1" applyAlignment="1">
      <alignment/>
    </xf>
    <xf numFmtId="0" fontId="68" fillId="36" borderId="10" xfId="106" applyFont="1" applyFill="1" applyBorder="1" applyAlignment="1" applyProtection="1">
      <alignment/>
      <protection locked="0"/>
    </xf>
    <xf numFmtId="2" fontId="4" fillId="36" borderId="10" xfId="103" applyNumberFormat="1" applyFont="1" applyFill="1" applyBorder="1" applyAlignment="1" applyProtection="1">
      <alignment horizontal="center"/>
      <protection locked="0"/>
    </xf>
    <xf numFmtId="1" fontId="61" fillId="36" borderId="10" xfId="106" applyNumberFormat="1" applyFont="1" applyFill="1" applyBorder="1" applyAlignment="1" applyProtection="1">
      <alignment/>
      <protection locked="0"/>
    </xf>
    <xf numFmtId="0" fontId="61" fillId="0" borderId="10" xfId="0" applyFont="1" applyBorder="1" applyAlignment="1">
      <alignment/>
    </xf>
    <xf numFmtId="2" fontId="4" fillId="0" borderId="10" xfId="103" applyNumberFormat="1" applyFont="1" applyFill="1" applyBorder="1" applyAlignment="1" applyProtection="1">
      <alignment horizontal="center"/>
      <protection locked="0"/>
    </xf>
    <xf numFmtId="1" fontId="61" fillId="0" borderId="10" xfId="106" applyNumberFormat="1" applyFont="1" applyFill="1" applyBorder="1" applyAlignment="1" applyProtection="1">
      <alignment/>
      <protection locked="0"/>
    </xf>
    <xf numFmtId="0" fontId="69" fillId="0" borderId="0" xfId="0" applyFont="1" applyAlignment="1">
      <alignment horizontal="left"/>
    </xf>
    <xf numFmtId="0" fontId="67" fillId="9" borderId="10" xfId="117" applyFont="1" applyFill="1" applyBorder="1" applyAlignment="1">
      <alignment horizontal="center" wrapText="1"/>
      <protection/>
    </xf>
    <xf numFmtId="0" fontId="67" fillId="10" borderId="10" xfId="117" applyFont="1" applyFill="1" applyBorder="1" applyAlignment="1">
      <alignment horizontal="center" wrapText="1"/>
      <protection/>
    </xf>
    <xf numFmtId="0" fontId="67" fillId="13" borderId="10" xfId="117" applyFont="1" applyFill="1" applyBorder="1" applyAlignment="1">
      <alignment horizontal="center" wrapText="1"/>
      <protection/>
    </xf>
    <xf numFmtId="0" fontId="61" fillId="0" borderId="10" xfId="0" applyFont="1" applyFill="1" applyBorder="1" applyAlignment="1">
      <alignment horizontal="center"/>
    </xf>
    <xf numFmtId="2" fontId="67" fillId="10" borderId="10" xfId="119" applyNumberFormat="1" applyFont="1" applyFill="1" applyBorder="1" applyAlignment="1">
      <alignment horizontal="center" wrapText="1"/>
      <protection/>
    </xf>
    <xf numFmtId="2" fontId="61" fillId="0" borderId="10" xfId="76" applyNumberFormat="1" applyFont="1" applyFill="1" applyBorder="1" applyProtection="1">
      <alignment/>
      <protection locked="0"/>
    </xf>
    <xf numFmtId="2" fontId="61" fillId="36" borderId="10" xfId="76" applyNumberFormat="1" applyFont="1" applyFill="1" applyBorder="1" applyProtection="1">
      <alignment/>
      <protection locked="0"/>
    </xf>
    <xf numFmtId="0" fontId="61" fillId="36" borderId="10" xfId="76" applyFont="1" applyFill="1" applyBorder="1" applyProtection="1">
      <alignment/>
      <protection locked="0"/>
    </xf>
    <xf numFmtId="0" fontId="61" fillId="0" borderId="10" xfId="76" applyFont="1" applyFill="1" applyBorder="1" applyProtection="1">
      <alignment/>
      <protection locked="0"/>
    </xf>
    <xf numFmtId="0" fontId="67" fillId="12" borderId="10" xfId="119" applyFont="1" applyFill="1" applyBorder="1" applyAlignment="1">
      <alignment horizontal="center" wrapText="1"/>
      <protection/>
    </xf>
    <xf numFmtId="0" fontId="67" fillId="13" borderId="10" xfId="119" applyFont="1" applyFill="1" applyBorder="1" applyAlignment="1">
      <alignment horizontal="center" wrapText="1"/>
      <protection/>
    </xf>
    <xf numFmtId="164" fontId="61" fillId="0" borderId="10" xfId="76" applyNumberFormat="1" applyFont="1" applyFill="1" applyBorder="1" applyProtection="1">
      <alignment/>
      <protection locked="0"/>
    </xf>
    <xf numFmtId="164" fontId="61" fillId="36" borderId="10" xfId="76" applyNumberFormat="1" applyFont="1" applyFill="1" applyBorder="1" applyProtection="1">
      <alignment/>
      <protection locked="0"/>
    </xf>
    <xf numFmtId="164" fontId="61" fillId="36" borderId="10" xfId="79" applyNumberFormat="1" applyFont="1" applyFill="1" applyBorder="1" applyProtection="1">
      <alignment/>
      <protection locked="0"/>
    </xf>
    <xf numFmtId="0" fontId="61" fillId="36" borderId="10" xfId="79" applyFont="1" applyFill="1" applyBorder="1" applyProtection="1">
      <alignment/>
      <protection locked="0"/>
    </xf>
    <xf numFmtId="164" fontId="61" fillId="0" borderId="10" xfId="79" applyNumberFormat="1" applyFont="1" applyFill="1" applyBorder="1" applyProtection="1">
      <alignment/>
      <protection locked="0"/>
    </xf>
    <xf numFmtId="0" fontId="61" fillId="0" borderId="10" xfId="79" applyFont="1" applyFill="1" applyBorder="1" applyProtection="1">
      <alignment/>
      <protection locked="0"/>
    </xf>
    <xf numFmtId="0" fontId="67" fillId="35" borderId="0" xfId="83" applyFont="1" applyFill="1" applyBorder="1" applyAlignment="1">
      <alignment horizontal="centerContinuous"/>
      <protection/>
    </xf>
    <xf numFmtId="0" fontId="67" fillId="9" borderId="15" xfId="112" applyFont="1" applyFill="1" applyBorder="1" applyAlignment="1">
      <alignment horizontal="center" wrapText="1"/>
      <protection/>
    </xf>
    <xf numFmtId="164" fontId="67" fillId="9" borderId="16" xfId="112" applyNumberFormat="1" applyFont="1" applyFill="1" applyBorder="1" applyAlignment="1">
      <alignment horizontal="center" wrapText="1"/>
      <protection/>
    </xf>
    <xf numFmtId="164" fontId="67" fillId="9" borderId="17" xfId="112" applyNumberFormat="1" applyFont="1" applyFill="1" applyBorder="1" applyAlignment="1">
      <alignment horizontal="center" wrapText="1"/>
      <protection/>
    </xf>
    <xf numFmtId="0" fontId="67" fillId="35" borderId="0" xfId="112" applyFont="1" applyFill="1" applyBorder="1" applyAlignment="1">
      <alignment horizontal="center" wrapText="1"/>
      <protection/>
    </xf>
    <xf numFmtId="0" fontId="67" fillId="10" borderId="15" xfId="112" applyFont="1" applyFill="1" applyBorder="1" applyAlignment="1">
      <alignment horizontal="center" wrapText="1"/>
      <protection/>
    </xf>
    <xf numFmtId="164" fontId="67" fillId="10" borderId="16" xfId="112" applyNumberFormat="1" applyFont="1" applyFill="1" applyBorder="1" applyAlignment="1">
      <alignment horizontal="center" wrapText="1"/>
      <protection/>
    </xf>
    <xf numFmtId="0" fontId="67" fillId="12" borderId="15" xfId="112" applyFont="1" applyFill="1" applyBorder="1" applyAlignment="1">
      <alignment horizontal="center" wrapText="1"/>
      <protection/>
    </xf>
    <xf numFmtId="164" fontId="67" fillId="12" borderId="16" xfId="112" applyNumberFormat="1" applyFont="1" applyFill="1" applyBorder="1" applyAlignment="1">
      <alignment horizontal="center" wrapText="1"/>
      <protection/>
    </xf>
    <xf numFmtId="164" fontId="67" fillId="12" borderId="17" xfId="112" applyNumberFormat="1" applyFont="1" applyFill="1" applyBorder="1" applyAlignment="1">
      <alignment horizontal="center" wrapText="1"/>
      <protection/>
    </xf>
    <xf numFmtId="1" fontId="67" fillId="13" borderId="15" xfId="112" applyNumberFormat="1" applyFont="1" applyFill="1" applyBorder="1" applyAlignment="1">
      <alignment horizontal="center" wrapText="1"/>
      <protection/>
    </xf>
    <xf numFmtId="0" fontId="67" fillId="13" borderId="16" xfId="112" applyFont="1" applyFill="1" applyBorder="1" applyAlignment="1">
      <alignment horizontal="center" wrapText="1"/>
      <protection/>
    </xf>
    <xf numFmtId="0" fontId="67" fillId="13" borderId="17" xfId="112" applyFont="1" applyFill="1" applyBorder="1" applyAlignment="1">
      <alignment horizontal="center" wrapText="1"/>
      <protection/>
    </xf>
    <xf numFmtId="0" fontId="67" fillId="11" borderId="12" xfId="112" applyFont="1" applyFill="1" applyBorder="1" applyAlignment="1">
      <alignment horizontal="center" wrapText="1"/>
      <protection/>
    </xf>
    <xf numFmtId="0" fontId="61" fillId="35" borderId="0" xfId="83" applyFont="1" applyFill="1">
      <alignment/>
      <protection/>
    </xf>
    <xf numFmtId="164" fontId="61" fillId="0" borderId="13" xfId="83" applyNumberFormat="1" applyFont="1" applyFill="1" applyBorder="1" applyAlignment="1" applyProtection="1">
      <alignment/>
      <protection locked="0"/>
    </xf>
    <xf numFmtId="0" fontId="61" fillId="0" borderId="10" xfId="86" applyFont="1" applyFill="1" applyBorder="1" applyAlignment="1" applyProtection="1">
      <alignment wrapText="1"/>
      <protection locked="0"/>
    </xf>
    <xf numFmtId="0" fontId="61" fillId="0" borderId="10" xfId="86" applyFont="1" applyFill="1" applyBorder="1" applyProtection="1">
      <alignment/>
      <protection locked="0"/>
    </xf>
    <xf numFmtId="164" fontId="61" fillId="0" borderId="10" xfId="86" applyNumberFormat="1" applyFont="1" applyFill="1" applyBorder="1" applyProtection="1">
      <alignment/>
      <protection locked="0"/>
    </xf>
    <xf numFmtId="164" fontId="67" fillId="0" borderId="10" xfId="86" applyNumberFormat="1" applyFont="1" applyFill="1" applyBorder="1" applyAlignment="1" applyProtection="1">
      <alignment horizontal="right"/>
      <protection locked="0"/>
    </xf>
    <xf numFmtId="164" fontId="61" fillId="0" borderId="12" xfId="83" applyNumberFormat="1" applyFont="1" applyFill="1" applyBorder="1" applyAlignment="1" applyProtection="1">
      <alignment/>
      <protection locked="0"/>
    </xf>
    <xf numFmtId="0" fontId="61" fillId="0" borderId="10" xfId="83" applyFont="1" applyFill="1" applyBorder="1" applyAlignment="1" applyProtection="1">
      <alignment wrapText="1"/>
      <protection locked="0"/>
    </xf>
    <xf numFmtId="0" fontId="61" fillId="0" borderId="10" xfId="83" applyFont="1" applyFill="1" applyBorder="1" applyProtection="1">
      <alignment/>
      <protection locked="0"/>
    </xf>
    <xf numFmtId="2" fontId="61" fillId="0" borderId="10" xfId="83" applyNumberFormat="1" applyFont="1" applyFill="1" applyBorder="1" applyProtection="1">
      <alignment/>
      <protection locked="0"/>
    </xf>
    <xf numFmtId="164" fontId="61" fillId="36" borderId="13" xfId="83" applyNumberFormat="1" applyFont="1" applyFill="1" applyBorder="1" applyAlignment="1" applyProtection="1">
      <alignment/>
      <protection locked="0"/>
    </xf>
    <xf numFmtId="0" fontId="61" fillId="36" borderId="10" xfId="86" applyFont="1" applyFill="1" applyBorder="1" applyAlignment="1" applyProtection="1">
      <alignment wrapText="1"/>
      <protection locked="0"/>
    </xf>
    <xf numFmtId="0" fontId="61" fillId="36" borderId="10" xfId="86" applyFont="1" applyFill="1" applyBorder="1" applyProtection="1">
      <alignment/>
      <protection locked="0"/>
    </xf>
    <xf numFmtId="164" fontId="61" fillId="36" borderId="10" xfId="86" applyNumberFormat="1" applyFont="1" applyFill="1" applyBorder="1" applyProtection="1">
      <alignment/>
      <protection locked="0"/>
    </xf>
    <xf numFmtId="164" fontId="67" fillId="36" borderId="10" xfId="86" applyNumberFormat="1" applyFont="1" applyFill="1" applyBorder="1" applyAlignment="1" applyProtection="1">
      <alignment horizontal="right"/>
      <protection locked="0"/>
    </xf>
    <xf numFmtId="164" fontId="61" fillId="36" borderId="12" xfId="83" applyNumberFormat="1" applyFont="1" applyFill="1" applyBorder="1" applyAlignment="1" applyProtection="1">
      <alignment/>
      <protection locked="0"/>
    </xf>
    <xf numFmtId="0" fontId="61" fillId="36" borderId="10" xfId="83" applyFont="1" applyFill="1" applyBorder="1" applyAlignment="1" applyProtection="1">
      <alignment wrapText="1"/>
      <protection locked="0"/>
    </xf>
    <xf numFmtId="0" fontId="61" fillId="36" borderId="10" xfId="83" applyFont="1" applyFill="1" applyBorder="1" applyProtection="1">
      <alignment/>
      <protection locked="0"/>
    </xf>
    <xf numFmtId="2" fontId="61" fillId="36" borderId="10" xfId="83" applyNumberFormat="1" applyFont="1" applyFill="1" applyBorder="1" applyProtection="1">
      <alignment/>
      <protection locked="0"/>
    </xf>
    <xf numFmtId="0" fontId="61" fillId="35" borderId="0" xfId="87" applyFont="1" applyFill="1">
      <alignment/>
      <protection/>
    </xf>
    <xf numFmtId="164" fontId="61" fillId="36" borderId="13" xfId="87" applyNumberFormat="1" applyFont="1" applyFill="1" applyBorder="1" applyAlignment="1" applyProtection="1">
      <alignment/>
      <protection locked="0"/>
    </xf>
    <xf numFmtId="0" fontId="61" fillId="36" borderId="10" xfId="90" applyFont="1" applyFill="1" applyBorder="1" applyAlignment="1" applyProtection="1">
      <alignment wrapText="1"/>
      <protection locked="0"/>
    </xf>
    <xf numFmtId="0" fontId="61" fillId="36" borderId="10" xfId="90" applyFont="1" applyFill="1" applyBorder="1" applyProtection="1">
      <alignment/>
      <protection locked="0"/>
    </xf>
    <xf numFmtId="164" fontId="61" fillId="36" borderId="10" xfId="90" applyNumberFormat="1" applyFont="1" applyFill="1" applyBorder="1" applyProtection="1">
      <alignment/>
      <protection locked="0"/>
    </xf>
    <xf numFmtId="164" fontId="67" fillId="36" borderId="10" xfId="90" applyNumberFormat="1" applyFont="1" applyFill="1" applyBorder="1" applyAlignment="1" applyProtection="1">
      <alignment horizontal="right"/>
      <protection locked="0"/>
    </xf>
    <xf numFmtId="164" fontId="61" fillId="36" borderId="12" xfId="87" applyNumberFormat="1" applyFont="1" applyFill="1" applyBorder="1" applyAlignment="1" applyProtection="1">
      <alignment/>
      <protection locked="0"/>
    </xf>
    <xf numFmtId="0" fontId="61" fillId="0" borderId="10" xfId="90" applyFont="1" applyFill="1" applyBorder="1" applyAlignment="1" applyProtection="1">
      <alignment horizontal="center"/>
      <protection locked="0"/>
    </xf>
    <xf numFmtId="164" fontId="61" fillId="0" borderId="10" xfId="90" applyNumberFormat="1" applyFont="1" applyFill="1" applyBorder="1" applyAlignment="1" applyProtection="1">
      <alignment horizontal="right"/>
      <protection locked="0"/>
    </xf>
    <xf numFmtId="0" fontId="61" fillId="0" borderId="12" xfId="83" applyFont="1" applyFill="1" applyBorder="1" applyAlignment="1" applyProtection="1">
      <alignment horizontal="center"/>
      <protection locked="0"/>
    </xf>
    <xf numFmtId="164" fontId="61" fillId="0" borderId="12" xfId="83" applyNumberFormat="1" applyFont="1" applyFill="1" applyBorder="1" applyAlignment="1" applyProtection="1">
      <alignment horizontal="right"/>
      <protection locked="0"/>
    </xf>
    <xf numFmtId="8" fontId="61" fillId="0" borderId="10" xfId="91" applyNumberFormat="1" applyFont="1" applyFill="1" applyBorder="1" applyAlignment="1">
      <alignment horizontal="center"/>
      <protection/>
    </xf>
    <xf numFmtId="164" fontId="61" fillId="0" borderId="10" xfId="87" applyNumberFormat="1" applyFont="1" applyFill="1" applyBorder="1" applyAlignment="1" applyProtection="1">
      <alignment horizontal="right"/>
      <protection locked="0"/>
    </xf>
    <xf numFmtId="1" fontId="61" fillId="0" borderId="10" xfId="87" applyNumberFormat="1" applyFont="1" applyFill="1" applyBorder="1" applyAlignment="1" applyProtection="1">
      <alignment horizontal="center"/>
      <protection locked="0"/>
    </xf>
    <xf numFmtId="164" fontId="61" fillId="0" borderId="10" xfId="87" applyNumberFormat="1" applyFont="1" applyFill="1" applyBorder="1" applyProtection="1">
      <alignment/>
      <protection locked="0"/>
    </xf>
    <xf numFmtId="0" fontId="61" fillId="0" borderId="10" xfId="87" applyFont="1" applyFill="1" applyBorder="1" applyAlignment="1" applyProtection="1">
      <alignment wrapText="1"/>
      <protection locked="0"/>
    </xf>
    <xf numFmtId="0" fontId="61" fillId="0" borderId="10" xfId="87" applyFont="1" applyFill="1" applyBorder="1" applyProtection="1">
      <alignment/>
      <protection locked="0"/>
    </xf>
    <xf numFmtId="164" fontId="67" fillId="0" borderId="10" xfId="87" applyNumberFormat="1" applyFont="1" applyFill="1" applyBorder="1" applyAlignment="1" applyProtection="1">
      <alignment horizontal="right"/>
      <protection locked="0"/>
    </xf>
    <xf numFmtId="0" fontId="61" fillId="36" borderId="10" xfId="90" applyFont="1" applyFill="1" applyBorder="1" applyAlignment="1" applyProtection="1">
      <alignment horizontal="center"/>
      <protection locked="0"/>
    </xf>
    <xf numFmtId="164" fontId="61" fillId="36" borderId="10" xfId="90" applyNumberFormat="1" applyFont="1" applyFill="1" applyBorder="1" applyAlignment="1" applyProtection="1">
      <alignment horizontal="right"/>
      <protection locked="0"/>
    </xf>
    <xf numFmtId="0" fontId="61" fillId="36" borderId="12" xfId="83" applyFont="1" applyFill="1" applyBorder="1" applyAlignment="1" applyProtection="1">
      <alignment horizontal="center"/>
      <protection locked="0"/>
    </xf>
    <xf numFmtId="164" fontId="61" fillId="36" borderId="12" xfId="83" applyNumberFormat="1" applyFont="1" applyFill="1" applyBorder="1" applyAlignment="1" applyProtection="1">
      <alignment horizontal="right"/>
      <protection locked="0"/>
    </xf>
    <xf numFmtId="8" fontId="61" fillId="36" borderId="10" xfId="91" applyNumberFormat="1" applyFont="1" applyFill="1" applyBorder="1" applyAlignment="1">
      <alignment horizontal="center"/>
      <protection/>
    </xf>
    <xf numFmtId="164" fontId="61" fillId="36" borderId="10" xfId="87" applyNumberFormat="1" applyFont="1" applyFill="1" applyBorder="1" applyAlignment="1" applyProtection="1">
      <alignment horizontal="right"/>
      <protection locked="0"/>
    </xf>
    <xf numFmtId="1" fontId="61" fillId="36" borderId="10" xfId="87" applyNumberFormat="1" applyFont="1" applyFill="1" applyBorder="1" applyAlignment="1" applyProtection="1">
      <alignment horizontal="center"/>
      <protection locked="0"/>
    </xf>
    <xf numFmtId="164" fontId="61" fillId="36" borderId="10" xfId="87" applyNumberFormat="1" applyFont="1" applyFill="1" applyBorder="1" applyProtection="1">
      <alignment/>
      <protection locked="0"/>
    </xf>
    <xf numFmtId="164" fontId="67" fillId="36" borderId="10" xfId="87" applyNumberFormat="1" applyFont="1" applyFill="1" applyBorder="1" applyAlignment="1" applyProtection="1">
      <alignment horizontal="right"/>
      <protection locked="0"/>
    </xf>
    <xf numFmtId="0" fontId="70" fillId="0" borderId="10" xfId="90" applyFont="1" applyFill="1" applyBorder="1" applyAlignment="1" applyProtection="1">
      <alignment horizontal="center"/>
      <protection locked="0"/>
    </xf>
    <xf numFmtId="164" fontId="70" fillId="0" borderId="10" xfId="90" applyNumberFormat="1" applyFont="1" applyFill="1" applyBorder="1" applyAlignment="1" applyProtection="1">
      <alignment horizontal="right"/>
      <protection locked="0"/>
    </xf>
    <xf numFmtId="0" fontId="70" fillId="36" borderId="10" xfId="86" applyFont="1" applyFill="1" applyBorder="1" applyAlignment="1" applyProtection="1">
      <alignment horizontal="center"/>
      <protection locked="0"/>
    </xf>
    <xf numFmtId="164" fontId="70" fillId="36" borderId="10" xfId="86" applyNumberFormat="1" applyFont="1" applyFill="1" applyBorder="1" applyAlignment="1" applyProtection="1">
      <alignment horizontal="right"/>
      <protection locked="0"/>
    </xf>
    <xf numFmtId="164" fontId="61" fillId="36" borderId="10" xfId="83" applyNumberFormat="1" applyFont="1" applyFill="1" applyBorder="1" applyAlignment="1" applyProtection="1">
      <alignment horizontal="right"/>
      <protection locked="0"/>
    </xf>
    <xf numFmtId="1" fontId="61" fillId="36" borderId="10" xfId="83" applyNumberFormat="1" applyFont="1" applyFill="1" applyBorder="1" applyAlignment="1" applyProtection="1">
      <alignment horizontal="center"/>
      <protection locked="0"/>
    </xf>
    <xf numFmtId="164" fontId="61" fillId="36" borderId="10" xfId="83" applyNumberFormat="1" applyFont="1" applyFill="1" applyBorder="1" applyProtection="1">
      <alignment/>
      <protection locked="0"/>
    </xf>
    <xf numFmtId="164" fontId="67" fillId="36" borderId="10" xfId="83" applyNumberFormat="1" applyFont="1" applyFill="1" applyBorder="1" applyAlignment="1" applyProtection="1">
      <alignment horizontal="right"/>
      <protection locked="0"/>
    </xf>
    <xf numFmtId="1" fontId="70" fillId="36" borderId="10" xfId="87" applyNumberFormat="1" applyFont="1" applyFill="1" applyBorder="1" applyAlignment="1" applyProtection="1">
      <alignment horizontal="center"/>
      <protection locked="0"/>
    </xf>
    <xf numFmtId="164" fontId="70" fillId="36" borderId="10" xfId="87" applyNumberFormat="1" applyFont="1" applyFill="1" applyBorder="1" applyProtection="1">
      <alignment/>
      <protection locked="0"/>
    </xf>
    <xf numFmtId="0" fontId="61" fillId="36" borderId="10" xfId="87" applyFont="1" applyFill="1" applyBorder="1" applyAlignment="1" applyProtection="1">
      <alignment wrapText="1"/>
      <protection locked="0"/>
    </xf>
    <xf numFmtId="0" fontId="61" fillId="36" borderId="10" xfId="87" applyFont="1" applyFill="1" applyBorder="1" applyProtection="1">
      <alignment/>
      <protection locked="0"/>
    </xf>
    <xf numFmtId="0" fontId="61" fillId="0" borderId="10" xfId="91" applyFont="1" applyFill="1" applyBorder="1" applyAlignment="1" applyProtection="1">
      <alignment horizontal="center"/>
      <protection locked="0"/>
    </xf>
    <xf numFmtId="164" fontId="61" fillId="0" borderId="10" xfId="91" applyNumberFormat="1" applyFont="1" applyFill="1" applyBorder="1" applyAlignment="1" applyProtection="1">
      <alignment horizontal="right"/>
      <protection locked="0"/>
    </xf>
    <xf numFmtId="0" fontId="61" fillId="35" borderId="0" xfId="91" applyFont="1" applyFill="1">
      <alignment/>
      <protection/>
    </xf>
    <xf numFmtId="1" fontId="61" fillId="0" borderId="10" xfId="91" applyNumberFormat="1" applyFont="1" applyFill="1" applyBorder="1" applyAlignment="1" applyProtection="1">
      <alignment horizontal="center"/>
      <protection locked="0"/>
    </xf>
    <xf numFmtId="164" fontId="61" fillId="0" borderId="10" xfId="91" applyNumberFormat="1" applyFont="1" applyFill="1" applyBorder="1" applyProtection="1">
      <alignment/>
      <protection locked="0"/>
    </xf>
    <xf numFmtId="0" fontId="61" fillId="0" borderId="10" xfId="91" applyFont="1" applyFill="1" applyBorder="1" applyAlignment="1" applyProtection="1">
      <alignment wrapText="1"/>
      <protection locked="0"/>
    </xf>
    <xf numFmtId="0" fontId="61" fillId="0" borderId="10" xfId="91" applyFont="1" applyFill="1" applyBorder="1" applyProtection="1">
      <alignment/>
      <protection locked="0"/>
    </xf>
    <xf numFmtId="164" fontId="67" fillId="0" borderId="10" xfId="91" applyNumberFormat="1" applyFont="1" applyFill="1" applyBorder="1" applyAlignment="1" applyProtection="1">
      <alignment horizontal="right"/>
      <protection locked="0"/>
    </xf>
    <xf numFmtId="164" fontId="61" fillId="36" borderId="10" xfId="94" applyNumberFormat="1" applyFont="1" applyFill="1" applyBorder="1" applyAlignment="1" applyProtection="1">
      <alignment horizontal="center"/>
      <protection locked="0"/>
    </xf>
    <xf numFmtId="164" fontId="61" fillId="36" borderId="10" xfId="94" applyNumberFormat="1" applyFont="1" applyFill="1" applyBorder="1" applyAlignment="1" applyProtection="1">
      <alignment horizontal="right"/>
      <protection locked="0"/>
    </xf>
    <xf numFmtId="0" fontId="61" fillId="35" borderId="0" xfId="94" applyFont="1" applyFill="1">
      <alignment/>
      <protection/>
    </xf>
    <xf numFmtId="164" fontId="61" fillId="36" borderId="10" xfId="91" applyNumberFormat="1" applyFont="1" applyFill="1" applyBorder="1" applyAlignment="1" applyProtection="1">
      <alignment horizontal="right"/>
      <protection locked="0"/>
    </xf>
    <xf numFmtId="1" fontId="61" fillId="36" borderId="10" xfId="91" applyNumberFormat="1" applyFont="1" applyFill="1" applyBorder="1" applyAlignment="1" applyProtection="1">
      <alignment horizontal="center"/>
      <protection locked="0"/>
    </xf>
    <xf numFmtId="164" fontId="61" fillId="36" borderId="10" xfId="91" applyNumberFormat="1" applyFont="1" applyFill="1" applyBorder="1" applyProtection="1">
      <alignment/>
      <protection locked="0"/>
    </xf>
    <xf numFmtId="0" fontId="61" fillId="36" borderId="10" xfId="94" applyFont="1" applyFill="1" applyBorder="1" applyAlignment="1" applyProtection="1">
      <alignment wrapText="1"/>
      <protection locked="0"/>
    </xf>
    <xf numFmtId="0" fontId="61" fillId="36" borderId="10" xfId="94" applyFont="1" applyFill="1" applyBorder="1" applyProtection="1">
      <alignment/>
      <protection locked="0"/>
    </xf>
    <xf numFmtId="164" fontId="61" fillId="36" borderId="10" xfId="94" applyNumberFormat="1" applyFont="1" applyFill="1" applyBorder="1" applyProtection="1">
      <alignment/>
      <protection locked="0"/>
    </xf>
    <xf numFmtId="164" fontId="67" fillId="36" borderId="10" xfId="94" applyNumberFormat="1" applyFont="1" applyFill="1" applyBorder="1" applyAlignment="1" applyProtection="1">
      <alignment horizontal="right"/>
      <protection locked="0"/>
    </xf>
    <xf numFmtId="0" fontId="70" fillId="0" borderId="10" xfId="94" applyFont="1" applyFill="1" applyBorder="1" applyAlignment="1" applyProtection="1">
      <alignment horizontal="center"/>
      <protection locked="0"/>
    </xf>
    <xf numFmtId="164" fontId="70" fillId="0" borderId="10" xfId="94" applyNumberFormat="1" applyFont="1" applyFill="1" applyBorder="1" applyAlignment="1" applyProtection="1">
      <alignment horizontal="right"/>
      <protection locked="0"/>
    </xf>
    <xf numFmtId="0" fontId="61" fillId="0" borderId="10" xfId="94" applyFont="1" applyFill="1" applyBorder="1" applyAlignment="1" applyProtection="1">
      <alignment wrapText="1"/>
      <protection locked="0"/>
    </xf>
    <xf numFmtId="0" fontId="61" fillId="0" borderId="10" xfId="94" applyFont="1" applyFill="1" applyBorder="1" applyProtection="1">
      <alignment/>
      <protection locked="0"/>
    </xf>
    <xf numFmtId="164" fontId="61" fillId="0" borderId="10" xfId="94" applyNumberFormat="1" applyFont="1" applyFill="1" applyBorder="1" applyProtection="1">
      <alignment/>
      <protection locked="0"/>
    </xf>
    <xf numFmtId="164" fontId="67" fillId="0" borderId="10" xfId="94" applyNumberFormat="1" applyFont="1" applyFill="1" applyBorder="1" applyAlignment="1" applyProtection="1">
      <alignment horizontal="right"/>
      <protection locked="0"/>
    </xf>
    <xf numFmtId="0" fontId="61" fillId="36" borderId="10" xfId="94" applyFont="1" applyFill="1" applyBorder="1" applyAlignment="1" applyProtection="1">
      <alignment horizontal="center"/>
      <protection locked="0"/>
    </xf>
    <xf numFmtId="0" fontId="61" fillId="0" borderId="10" xfId="94" applyFont="1" applyFill="1" applyBorder="1" applyAlignment="1" applyProtection="1">
      <alignment horizontal="center"/>
      <protection locked="0"/>
    </xf>
    <xf numFmtId="164" fontId="61" fillId="0" borderId="10" xfId="94" applyNumberFormat="1" applyFont="1" applyFill="1" applyBorder="1" applyAlignment="1" applyProtection="1">
      <alignment horizontal="right"/>
      <protection locked="0"/>
    </xf>
    <xf numFmtId="9" fontId="61" fillId="0" borderId="10" xfId="136" applyFont="1" applyFill="1" applyBorder="1" applyAlignment="1">
      <alignment horizontal="center"/>
    </xf>
    <xf numFmtId="0" fontId="70" fillId="36" borderId="12" xfId="83" applyFont="1" applyFill="1" applyBorder="1" applyAlignment="1" applyProtection="1">
      <alignment horizontal="center"/>
      <protection locked="0"/>
    </xf>
    <xf numFmtId="164" fontId="70" fillId="36" borderId="12" xfId="83" applyNumberFormat="1" applyFont="1" applyFill="1" applyBorder="1" applyAlignment="1" applyProtection="1">
      <alignment horizontal="right"/>
      <protection locked="0"/>
    </xf>
    <xf numFmtId="9" fontId="61" fillId="36" borderId="10" xfId="130" applyFont="1" applyFill="1" applyBorder="1" applyAlignment="1">
      <alignment horizontal="center"/>
    </xf>
    <xf numFmtId="1" fontId="70" fillId="36" borderId="10" xfId="91" applyNumberFormat="1" applyFont="1" applyFill="1" applyBorder="1" applyAlignment="1" applyProtection="1">
      <alignment horizontal="center"/>
      <protection locked="0"/>
    </xf>
    <xf numFmtId="164" fontId="70" fillId="36" borderId="10" xfId="91" applyNumberFormat="1" applyFont="1" applyFill="1" applyBorder="1" applyProtection="1">
      <alignment/>
      <protection locked="0"/>
    </xf>
    <xf numFmtId="164" fontId="61" fillId="0" borderId="0" xfId="0" applyNumberFormat="1" applyFont="1" applyFill="1" applyAlignment="1">
      <alignment/>
    </xf>
    <xf numFmtId="0" fontId="61" fillId="35" borderId="0" xfId="94" applyFont="1" applyFill="1" applyBorder="1">
      <alignment/>
      <protection/>
    </xf>
    <xf numFmtId="164" fontId="61" fillId="0" borderId="10" xfId="0" applyNumberFormat="1" applyFont="1" applyFill="1" applyBorder="1" applyAlignment="1">
      <alignment horizontal="right"/>
    </xf>
    <xf numFmtId="1" fontId="70" fillId="0" borderId="10" xfId="0" applyNumberFormat="1" applyFont="1" applyFill="1" applyBorder="1" applyAlignment="1">
      <alignment horizontal="center"/>
    </xf>
    <xf numFmtId="164" fontId="70" fillId="0" borderId="10" xfId="0" applyNumberFormat="1" applyFont="1" applyFill="1" applyBorder="1" applyAlignment="1">
      <alignment/>
    </xf>
    <xf numFmtId="0" fontId="61" fillId="35" borderId="14" xfId="0" applyFont="1" applyFill="1" applyBorder="1" applyAlignment="1">
      <alignment/>
    </xf>
    <xf numFmtId="0" fontId="61" fillId="0" borderId="10" xfId="0" applyFont="1" applyFill="1" applyBorder="1" applyAlignment="1">
      <alignment wrapText="1"/>
    </xf>
    <xf numFmtId="164" fontId="67" fillId="0" borderId="10" xfId="0" applyNumberFormat="1" applyFont="1" applyFill="1" applyBorder="1" applyAlignment="1">
      <alignment horizontal="right"/>
    </xf>
    <xf numFmtId="0" fontId="61" fillId="36" borderId="10" xfId="0" applyFont="1" applyFill="1" applyBorder="1" applyAlignment="1">
      <alignment horizontal="center"/>
    </xf>
    <xf numFmtId="164" fontId="61" fillId="36" borderId="10" xfId="0" applyNumberFormat="1" applyFont="1" applyFill="1" applyBorder="1" applyAlignment="1">
      <alignment horizontal="right"/>
    </xf>
    <xf numFmtId="1" fontId="70" fillId="36" borderId="10" xfId="0" applyNumberFormat="1" applyFont="1" applyFill="1" applyBorder="1" applyAlignment="1">
      <alignment horizontal="center"/>
    </xf>
    <xf numFmtId="164" fontId="70" fillId="36" borderId="10" xfId="0" applyNumberFormat="1" applyFont="1" applyFill="1" applyBorder="1" applyAlignment="1">
      <alignment/>
    </xf>
    <xf numFmtId="0" fontId="61" fillId="36" borderId="10" xfId="0" applyFont="1" applyFill="1" applyBorder="1" applyAlignment="1">
      <alignment wrapText="1"/>
    </xf>
    <xf numFmtId="164" fontId="67" fillId="36" borderId="10" xfId="0" applyNumberFormat="1" applyFont="1" applyFill="1" applyBorder="1" applyAlignment="1">
      <alignment horizontal="right"/>
    </xf>
    <xf numFmtId="9" fontId="61" fillId="0" borderId="10" xfId="130" applyFont="1" applyFill="1" applyBorder="1" applyAlignment="1">
      <alignment horizontal="center"/>
    </xf>
    <xf numFmtId="1" fontId="70" fillId="0" borderId="10" xfId="91" applyNumberFormat="1" applyFont="1" applyFill="1" applyBorder="1" applyAlignment="1" applyProtection="1">
      <alignment horizontal="center"/>
      <protection locked="0"/>
    </xf>
    <xf numFmtId="164" fontId="70" fillId="0" borderId="10" xfId="91" applyNumberFormat="1" applyFont="1" applyFill="1" applyBorder="1" applyProtection="1">
      <alignment/>
      <protection locked="0"/>
    </xf>
    <xf numFmtId="9" fontId="61" fillId="36" borderId="10" xfId="136" applyFont="1" applyFill="1" applyBorder="1" applyAlignment="1">
      <alignment horizontal="center"/>
    </xf>
    <xf numFmtId="0" fontId="61" fillId="36" borderId="10" xfId="91" applyFont="1" applyFill="1" applyBorder="1" applyAlignment="1" applyProtection="1">
      <alignment horizontal="center"/>
      <protection locked="0"/>
    </xf>
    <xf numFmtId="0" fontId="61" fillId="36" borderId="10" xfId="91" applyFont="1" applyFill="1" applyBorder="1" applyAlignment="1" applyProtection="1">
      <alignment wrapText="1"/>
      <protection locked="0"/>
    </xf>
    <xf numFmtId="0" fontId="61" fillId="36" borderId="10" xfId="91" applyFont="1" applyFill="1" applyBorder="1" applyProtection="1">
      <alignment/>
      <protection locked="0"/>
    </xf>
    <xf numFmtId="164" fontId="67" fillId="36" borderId="10" xfId="91" applyNumberFormat="1" applyFont="1" applyFill="1" applyBorder="1" applyAlignment="1" applyProtection="1">
      <alignment horizontal="right"/>
      <protection locked="0"/>
    </xf>
    <xf numFmtId="0" fontId="61" fillId="35" borderId="0" xfId="94" applyFont="1" applyFill="1" applyBorder="1" applyAlignment="1">
      <alignment/>
      <protection/>
    </xf>
    <xf numFmtId="164" fontId="61" fillId="36" borderId="10" xfId="91" applyNumberFormat="1" applyFont="1" applyFill="1" applyBorder="1" applyAlignment="1" applyProtection="1">
      <alignment/>
      <protection locked="0"/>
    </xf>
    <xf numFmtId="0" fontId="61" fillId="36" borderId="10" xfId="94" applyFont="1" applyFill="1" applyBorder="1" applyAlignment="1" applyProtection="1">
      <alignment/>
      <protection locked="0"/>
    </xf>
    <xf numFmtId="164" fontId="61" fillId="36" borderId="10" xfId="94" applyNumberFormat="1" applyFont="1" applyFill="1" applyBorder="1" applyAlignment="1" applyProtection="1">
      <alignment/>
      <protection locked="0"/>
    </xf>
    <xf numFmtId="0" fontId="70" fillId="36" borderId="10" xfId="91" applyFont="1" applyFill="1" applyBorder="1" applyAlignment="1" applyProtection="1">
      <alignment horizontal="center"/>
      <protection locked="0"/>
    </xf>
    <xf numFmtId="164" fontId="70" fillId="36" borderId="10" xfId="91" applyNumberFormat="1" applyFont="1" applyFill="1" applyBorder="1" applyAlignment="1" applyProtection="1">
      <alignment horizontal="right"/>
      <protection locked="0"/>
    </xf>
    <xf numFmtId="0" fontId="70" fillId="0" borderId="10" xfId="91" applyFont="1" applyFill="1" applyBorder="1" applyAlignment="1" applyProtection="1">
      <alignment horizontal="center"/>
      <protection locked="0"/>
    </xf>
    <xf numFmtId="164" fontId="70" fillId="0" borderId="10" xfId="91" applyNumberFormat="1" applyFont="1" applyFill="1" applyBorder="1" applyAlignment="1" applyProtection="1">
      <alignment horizontal="right"/>
      <protection locked="0"/>
    </xf>
    <xf numFmtId="0" fontId="61" fillId="35" borderId="0" xfId="91" applyFont="1" applyFill="1" applyBorder="1">
      <alignment/>
      <protection/>
    </xf>
    <xf numFmtId="0" fontId="61" fillId="35" borderId="0" xfId="91" applyFont="1" applyFill="1" applyBorder="1" applyAlignment="1">
      <alignment/>
      <protection/>
    </xf>
    <xf numFmtId="0" fontId="61" fillId="36" borderId="10" xfId="91" applyFont="1" applyFill="1" applyBorder="1" applyAlignment="1" applyProtection="1">
      <alignment/>
      <protection locked="0"/>
    </xf>
    <xf numFmtId="164" fontId="61" fillId="0" borderId="10" xfId="91" applyNumberFormat="1" applyFont="1" applyFill="1" applyBorder="1" applyAlignment="1" applyProtection="1">
      <alignment/>
      <protection locked="0"/>
    </xf>
    <xf numFmtId="0" fontId="61" fillId="0" borderId="10" xfId="91" applyFont="1" applyFill="1" applyBorder="1" applyAlignment="1" applyProtection="1">
      <alignment/>
      <protection locked="0"/>
    </xf>
    <xf numFmtId="9" fontId="61" fillId="36" borderId="10" xfId="133" applyFont="1" applyFill="1" applyBorder="1" applyAlignment="1">
      <alignment horizontal="center"/>
    </xf>
    <xf numFmtId="9" fontId="61" fillId="0" borderId="10" xfId="133" applyFont="1" applyFill="1" applyBorder="1" applyAlignment="1">
      <alignment horizontal="center"/>
    </xf>
    <xf numFmtId="16" fontId="61" fillId="36" borderId="12" xfId="83" applyNumberFormat="1" applyFont="1" applyFill="1" applyBorder="1" applyAlignment="1" applyProtection="1">
      <alignment horizontal="center"/>
      <protection locked="0"/>
    </xf>
    <xf numFmtId="0" fontId="67" fillId="0" borderId="10" xfId="91" applyFont="1" applyFill="1" applyBorder="1" applyAlignment="1" applyProtection="1">
      <alignment horizontal="right"/>
      <protection locked="0"/>
    </xf>
    <xf numFmtId="0" fontId="67" fillId="36" borderId="10" xfId="91" applyFont="1" applyFill="1" applyBorder="1" applyAlignment="1" applyProtection="1">
      <alignment horizontal="right"/>
      <protection locked="0"/>
    </xf>
    <xf numFmtId="164" fontId="61" fillId="36" borderId="13" xfId="94" applyNumberFormat="1" applyFont="1" applyFill="1" applyBorder="1" applyAlignment="1" applyProtection="1">
      <alignment horizontal="right"/>
      <protection locked="0"/>
    </xf>
    <xf numFmtId="0" fontId="61" fillId="36" borderId="13" xfId="0" applyFont="1" applyFill="1" applyBorder="1" applyAlignment="1">
      <alignment horizontal="center"/>
    </xf>
    <xf numFmtId="164" fontId="61" fillId="36" borderId="13" xfId="91" applyNumberFormat="1" applyFont="1" applyFill="1" applyBorder="1" applyAlignment="1" applyProtection="1">
      <alignment horizontal="right"/>
      <protection locked="0"/>
    </xf>
    <xf numFmtId="1" fontId="61" fillId="36" borderId="13" xfId="91" applyNumberFormat="1" applyFont="1" applyFill="1" applyBorder="1" applyAlignment="1" applyProtection="1">
      <alignment horizontal="center"/>
      <protection locked="0"/>
    </xf>
    <xf numFmtId="164" fontId="61" fillId="36" borderId="13" xfId="91" applyNumberFormat="1" applyFont="1" applyFill="1" applyBorder="1" applyProtection="1">
      <alignment/>
      <protection locked="0"/>
    </xf>
    <xf numFmtId="0" fontId="61" fillId="35" borderId="10" xfId="91" applyFont="1" applyFill="1" applyBorder="1">
      <alignment/>
      <protection/>
    </xf>
    <xf numFmtId="0" fontId="61" fillId="35" borderId="14" xfId="91" applyFont="1" applyFill="1" applyBorder="1">
      <alignment/>
      <protection/>
    </xf>
    <xf numFmtId="16" fontId="61" fillId="0" borderId="12" xfId="83" applyNumberFormat="1" applyFont="1" applyFill="1" applyBorder="1" applyAlignment="1" applyProtection="1">
      <alignment horizontal="center"/>
      <protection locked="0"/>
    </xf>
    <xf numFmtId="0" fontId="0" fillId="0" borderId="0" xfId="0" applyFont="1" applyAlignment="1">
      <alignment horizontal="center"/>
    </xf>
    <xf numFmtId="164" fontId="0" fillId="0" borderId="0" xfId="0" applyNumberFormat="1" applyFont="1" applyAlignment="1">
      <alignment horizontal="right"/>
    </xf>
    <xf numFmtId="0" fontId="0" fillId="0" borderId="0" xfId="0" applyFont="1" applyAlignment="1">
      <alignment/>
    </xf>
    <xf numFmtId="170" fontId="61" fillId="0" borderId="0" xfId="0" applyNumberFormat="1" applyFont="1" applyFill="1" applyAlignment="1">
      <alignment horizontal="center"/>
    </xf>
    <xf numFmtId="164" fontId="61" fillId="0" borderId="0" xfId="0" applyNumberFormat="1" applyFont="1" applyFill="1" applyAlignment="1">
      <alignment horizontal="right"/>
    </xf>
    <xf numFmtId="164" fontId="61" fillId="0" borderId="0" xfId="0" applyNumberFormat="1" applyFont="1" applyAlignment="1">
      <alignment horizontal="right"/>
    </xf>
    <xf numFmtId="0" fontId="0" fillId="0" borderId="0" xfId="0" applyFont="1" applyAlignment="1">
      <alignment wrapText="1"/>
    </xf>
    <xf numFmtId="0" fontId="61" fillId="0" borderId="0" xfId="0" applyFont="1" applyFill="1" applyBorder="1" applyAlignment="1">
      <alignment horizontal="center" wrapText="1"/>
    </xf>
    <xf numFmtId="164" fontId="61" fillId="0" borderId="0" xfId="0" applyNumberFormat="1" applyFont="1" applyFill="1" applyBorder="1" applyAlignment="1">
      <alignment horizontal="right" wrapText="1"/>
    </xf>
    <xf numFmtId="0" fontId="61" fillId="0" borderId="0" xfId="0" applyFont="1" applyFill="1" applyBorder="1" applyAlignment="1">
      <alignment wrapText="1"/>
    </xf>
    <xf numFmtId="0" fontId="67" fillId="0" borderId="0" xfId="0" applyFont="1" applyFill="1" applyBorder="1" applyAlignment="1">
      <alignment horizontal="right" wrapText="1"/>
    </xf>
    <xf numFmtId="0" fontId="61" fillId="0" borderId="0" xfId="0" applyFont="1" applyFill="1" applyBorder="1" applyAlignment="1">
      <alignment horizontal="center"/>
    </xf>
    <xf numFmtId="164" fontId="61" fillId="0" borderId="0" xfId="0" applyNumberFormat="1" applyFont="1" applyFill="1" applyBorder="1" applyAlignment="1">
      <alignment horizontal="right"/>
    </xf>
    <xf numFmtId="170" fontId="61" fillId="0" borderId="0" xfId="0" applyNumberFormat="1" applyFont="1" applyFill="1" applyBorder="1" applyAlignment="1">
      <alignment/>
    </xf>
    <xf numFmtId="170" fontId="61" fillId="0" borderId="0" xfId="0" applyNumberFormat="1" applyFont="1" applyFill="1" applyBorder="1" applyAlignment="1">
      <alignment horizontal="center"/>
    </xf>
    <xf numFmtId="170" fontId="67" fillId="0" borderId="0" xfId="0" applyNumberFormat="1" applyFont="1" applyFill="1" applyBorder="1" applyAlignment="1">
      <alignment horizontal="right"/>
    </xf>
    <xf numFmtId="0" fontId="61" fillId="0" borderId="0" xfId="0" applyFont="1" applyAlignment="1">
      <alignment wrapText="1"/>
    </xf>
    <xf numFmtId="170" fontId="61" fillId="0" borderId="0" xfId="0" applyNumberFormat="1" applyFont="1" applyAlignment="1">
      <alignment/>
    </xf>
    <xf numFmtId="170" fontId="67" fillId="0" borderId="0" xfId="0" applyNumberFormat="1" applyFont="1" applyFill="1" applyAlignment="1">
      <alignment horizontal="right"/>
    </xf>
    <xf numFmtId="164" fontId="61" fillId="38" borderId="13" xfId="0" applyNumberFormat="1" applyFont="1" applyFill="1" applyBorder="1" applyAlignment="1">
      <alignment/>
    </xf>
    <xf numFmtId="164" fontId="61" fillId="38" borderId="10" xfId="0" applyNumberFormat="1" applyFont="1" applyFill="1" applyBorder="1" applyAlignment="1">
      <alignment/>
    </xf>
    <xf numFmtId="164" fontId="61" fillId="36" borderId="10" xfId="0" applyNumberFormat="1" applyFont="1" applyFill="1" applyBorder="1" applyAlignment="1">
      <alignment/>
    </xf>
    <xf numFmtId="164" fontId="61" fillId="0" borderId="10" xfId="0" applyNumberFormat="1" applyFont="1" applyFill="1" applyBorder="1" applyAlignment="1">
      <alignment/>
    </xf>
    <xf numFmtId="164" fontId="67" fillId="10" borderId="17" xfId="63" applyNumberFormat="1" applyFont="1" applyFill="1" applyBorder="1" applyAlignment="1">
      <alignment horizontal="center" wrapText="1"/>
    </xf>
    <xf numFmtId="164" fontId="61" fillId="0" borderId="12" xfId="63" applyNumberFormat="1" applyFont="1" applyFill="1" applyBorder="1" applyAlignment="1" applyProtection="1">
      <alignment horizontal="right"/>
      <protection locked="0"/>
    </xf>
    <xf numFmtId="164" fontId="61" fillId="36" borderId="12" xfId="63" applyNumberFormat="1" applyFont="1" applyFill="1" applyBorder="1" applyAlignment="1" applyProtection="1">
      <alignment horizontal="right"/>
      <protection locked="0"/>
    </xf>
    <xf numFmtId="164" fontId="70" fillId="36" borderId="12" xfId="63" applyNumberFormat="1" applyFont="1" applyFill="1" applyBorder="1" applyAlignment="1" applyProtection="1">
      <alignment horizontal="right"/>
      <protection locked="0"/>
    </xf>
    <xf numFmtId="164" fontId="61" fillId="38" borderId="10" xfId="63" applyNumberFormat="1" applyFont="1" applyFill="1" applyBorder="1" applyAlignment="1">
      <alignment/>
    </xf>
    <xf numFmtId="164" fontId="61" fillId="0" borderId="14" xfId="63" applyNumberFormat="1" applyFont="1" applyFill="1" applyBorder="1" applyAlignment="1" applyProtection="1">
      <alignment/>
      <protection locked="0"/>
    </xf>
    <xf numFmtId="164" fontId="61" fillId="0" borderId="0" xfId="63" applyNumberFormat="1" applyFont="1" applyFill="1" applyAlignment="1">
      <alignment horizontal="right"/>
    </xf>
    <xf numFmtId="0" fontId="61" fillId="38" borderId="10" xfId="0" applyFont="1" applyFill="1" applyBorder="1" applyAlignment="1">
      <alignment/>
    </xf>
    <xf numFmtId="0" fontId="61" fillId="38" borderId="10" xfId="0" applyFont="1" applyFill="1" applyBorder="1" applyAlignment="1">
      <alignment/>
    </xf>
    <xf numFmtId="0" fontId="61" fillId="38" borderId="10" xfId="0" applyFont="1" applyFill="1" applyBorder="1" applyAlignment="1">
      <alignment/>
    </xf>
    <xf numFmtId="0" fontId="61" fillId="38" borderId="10" xfId="0" applyFont="1" applyFill="1" applyBorder="1" applyAlignment="1">
      <alignment/>
    </xf>
    <xf numFmtId="164" fontId="61" fillId="38" borderId="10" xfId="0" applyNumberFormat="1" applyFont="1" applyFill="1" applyBorder="1" applyAlignment="1">
      <alignment horizontal="center"/>
    </xf>
    <xf numFmtId="164" fontId="61" fillId="0" borderId="0" xfId="0" applyNumberFormat="1" applyFont="1" applyAlignment="1">
      <alignment horizontal="center"/>
    </xf>
    <xf numFmtId="164" fontId="67" fillId="12" borderId="10" xfId="117" applyNumberFormat="1" applyFont="1" applyFill="1" applyBorder="1" applyAlignment="1">
      <alignment horizontal="center" wrapText="1"/>
      <protection/>
    </xf>
    <xf numFmtId="0" fontId="3" fillId="34" borderId="10" xfId="116" applyFont="1" applyFill="1" applyBorder="1" applyAlignment="1">
      <alignment horizontal="center" wrapText="1"/>
      <protection/>
    </xf>
    <xf numFmtId="164" fontId="61" fillId="38" borderId="10" xfId="87" applyNumberFormat="1" applyFont="1" applyFill="1" applyBorder="1" applyAlignment="1" applyProtection="1">
      <alignment horizontal="right"/>
      <protection locked="0"/>
    </xf>
    <xf numFmtId="164" fontId="6" fillId="39" borderId="10" xfId="0" applyNumberFormat="1" applyFont="1" applyFill="1" applyBorder="1" applyAlignment="1">
      <alignment/>
    </xf>
    <xf numFmtId="0" fontId="64" fillId="38" borderId="10" xfId="0" applyFont="1" applyFill="1" applyBorder="1" applyAlignment="1">
      <alignment/>
    </xf>
    <xf numFmtId="0" fontId="64" fillId="38" borderId="10" xfId="0" applyFont="1" applyFill="1" applyBorder="1" applyAlignment="1">
      <alignment/>
    </xf>
    <xf numFmtId="0" fontId="64" fillId="38" borderId="10" xfId="0" applyFont="1" applyFill="1" applyBorder="1" applyAlignment="1">
      <alignment/>
    </xf>
    <xf numFmtId="0" fontId="64" fillId="38" borderId="10" xfId="0" applyFont="1" applyFill="1" applyBorder="1" applyAlignment="1">
      <alignment/>
    </xf>
    <xf numFmtId="0" fontId="64" fillId="38" borderId="10" xfId="0" applyFont="1" applyFill="1" applyBorder="1" applyAlignment="1">
      <alignment/>
    </xf>
    <xf numFmtId="0" fontId="64" fillId="38" borderId="10" xfId="0" applyFont="1" applyFill="1" applyBorder="1" applyAlignment="1">
      <alignment/>
    </xf>
    <xf numFmtId="0" fontId="64" fillId="38" borderId="10" xfId="0" applyFont="1" applyFill="1" applyBorder="1" applyAlignment="1">
      <alignment/>
    </xf>
    <xf numFmtId="0" fontId="64" fillId="38" borderId="10" xfId="0" applyFont="1" applyFill="1" applyBorder="1" applyAlignment="1">
      <alignment/>
    </xf>
    <xf numFmtId="0" fontId="64" fillId="38" borderId="10" xfId="0" applyFont="1" applyFill="1" applyBorder="1" applyAlignment="1">
      <alignment/>
    </xf>
    <xf numFmtId="0" fontId="64" fillId="38" borderId="10" xfId="0" applyFont="1" applyFill="1" applyBorder="1" applyAlignment="1">
      <alignment/>
    </xf>
    <xf numFmtId="0" fontId="64" fillId="38" borderId="10" xfId="0" applyFont="1" applyFill="1" applyBorder="1" applyAlignment="1">
      <alignment/>
    </xf>
    <xf numFmtId="0" fontId="64" fillId="38" borderId="10" xfId="0" applyFont="1" applyFill="1" applyBorder="1" applyAlignment="1">
      <alignment/>
    </xf>
    <xf numFmtId="0" fontId="64" fillId="38" borderId="10" xfId="0" applyFont="1" applyFill="1" applyBorder="1" applyAlignment="1">
      <alignment/>
    </xf>
    <xf numFmtId="0" fontId="64" fillId="38" borderId="10" xfId="0" applyFont="1" applyFill="1" applyBorder="1" applyAlignment="1">
      <alignment/>
    </xf>
    <xf numFmtId="0" fontId="64" fillId="38" borderId="10" xfId="0" applyFont="1" applyFill="1" applyBorder="1" applyAlignment="1">
      <alignment/>
    </xf>
    <xf numFmtId="164" fontId="61" fillId="38" borderId="10" xfId="91" applyNumberFormat="1" applyFont="1" applyFill="1" applyBorder="1" applyAlignment="1" applyProtection="1">
      <alignment horizontal="right"/>
      <protection locked="0"/>
    </xf>
    <xf numFmtId="0" fontId="3" fillId="34" borderId="14" xfId="103" applyFont="1" applyFill="1" applyBorder="1" applyAlignment="1">
      <alignment horizontal="center"/>
      <protection/>
    </xf>
    <xf numFmtId="0" fontId="3" fillId="34" borderId="32" xfId="103" applyFont="1" applyFill="1" applyBorder="1" applyAlignment="1">
      <alignment horizontal="center"/>
      <protection/>
    </xf>
    <xf numFmtId="0" fontId="3" fillId="34" borderId="33" xfId="103" applyFont="1" applyFill="1" applyBorder="1" applyAlignment="1">
      <alignment horizontal="center"/>
      <protection/>
    </xf>
    <xf numFmtId="0" fontId="65" fillId="0" borderId="14" xfId="0" applyFont="1" applyFill="1" applyBorder="1" applyAlignment="1">
      <alignment horizontal="center"/>
    </xf>
    <xf numFmtId="0" fontId="65" fillId="0" borderId="32" xfId="0" applyFont="1" applyFill="1" applyBorder="1" applyAlignment="1">
      <alignment horizontal="center"/>
    </xf>
    <xf numFmtId="0" fontId="65" fillId="0" borderId="33" xfId="0" applyFont="1" applyFill="1" applyBorder="1" applyAlignment="1">
      <alignment horizontal="center"/>
    </xf>
    <xf numFmtId="0" fontId="67" fillId="0" borderId="14" xfId="0" applyFont="1" applyFill="1" applyBorder="1" applyAlignment="1">
      <alignment horizontal="center"/>
    </xf>
    <xf numFmtId="0" fontId="67" fillId="0" borderId="32" xfId="0" applyFont="1" applyFill="1" applyBorder="1" applyAlignment="1">
      <alignment horizontal="center"/>
    </xf>
    <xf numFmtId="0" fontId="3" fillId="9" borderId="14" xfId="106" applyFont="1" applyFill="1" applyBorder="1" applyAlignment="1">
      <alignment horizontal="center"/>
      <protection/>
    </xf>
    <xf numFmtId="0" fontId="3" fillId="9" borderId="32" xfId="106" applyFont="1" applyFill="1" applyBorder="1" applyAlignment="1">
      <alignment horizontal="center"/>
      <protection/>
    </xf>
    <xf numFmtId="0" fontId="3" fillId="10" borderId="14" xfId="106" applyFont="1" applyFill="1" applyBorder="1" applyAlignment="1">
      <alignment horizontal="center"/>
      <protection/>
    </xf>
    <xf numFmtId="0" fontId="3" fillId="10" borderId="32" xfId="106" applyFont="1" applyFill="1" applyBorder="1" applyAlignment="1">
      <alignment horizontal="center"/>
      <protection/>
    </xf>
    <xf numFmtId="0" fontId="3" fillId="13" borderId="14" xfId="106" applyFont="1" applyFill="1" applyBorder="1" applyAlignment="1">
      <alignment horizontal="center"/>
      <protection/>
    </xf>
    <xf numFmtId="0" fontId="3" fillId="13" borderId="32" xfId="106" applyFont="1" applyFill="1" applyBorder="1" applyAlignment="1">
      <alignment horizontal="center"/>
      <protection/>
    </xf>
    <xf numFmtId="0" fontId="3" fillId="12" borderId="14" xfId="106" applyFont="1" applyFill="1" applyBorder="1" applyAlignment="1">
      <alignment horizontal="center"/>
      <protection/>
    </xf>
    <xf numFmtId="0" fontId="3" fillId="12" borderId="32" xfId="106" applyFont="1" applyFill="1" applyBorder="1" applyAlignment="1">
      <alignment horizontal="center"/>
      <protection/>
    </xf>
    <xf numFmtId="0" fontId="71" fillId="10" borderId="34" xfId="0" applyFont="1" applyFill="1" applyBorder="1" applyAlignment="1">
      <alignment horizontal="center"/>
    </xf>
    <xf numFmtId="0" fontId="71" fillId="10" borderId="35" xfId="0" applyFont="1" applyFill="1" applyBorder="1" applyAlignment="1">
      <alignment horizontal="center"/>
    </xf>
    <xf numFmtId="0" fontId="71" fillId="10" borderId="36" xfId="0" applyFont="1" applyFill="1" applyBorder="1" applyAlignment="1">
      <alignment horizontal="center"/>
    </xf>
    <xf numFmtId="0" fontId="71" fillId="12" borderId="34" xfId="0" applyFont="1" applyFill="1" applyBorder="1" applyAlignment="1">
      <alignment horizontal="center"/>
    </xf>
    <xf numFmtId="0" fontId="71" fillId="12" borderId="35" xfId="0" applyFont="1" applyFill="1" applyBorder="1" applyAlignment="1">
      <alignment horizontal="center"/>
    </xf>
    <xf numFmtId="0" fontId="71" fillId="12" borderId="36" xfId="0" applyFont="1" applyFill="1" applyBorder="1" applyAlignment="1">
      <alignment horizontal="center"/>
    </xf>
    <xf numFmtId="0" fontId="71" fillId="9" borderId="34" xfId="0" applyFont="1" applyFill="1" applyBorder="1" applyAlignment="1">
      <alignment horizontal="center"/>
    </xf>
    <xf numFmtId="0" fontId="71" fillId="9" borderId="35" xfId="0" applyFont="1" applyFill="1" applyBorder="1" applyAlignment="1">
      <alignment horizontal="center"/>
    </xf>
    <xf numFmtId="0" fontId="71" fillId="9" borderId="36" xfId="0" applyFont="1" applyFill="1" applyBorder="1" applyAlignment="1">
      <alignment horizontal="center"/>
    </xf>
    <xf numFmtId="0" fontId="71" fillId="13" borderId="34" xfId="0" applyFont="1" applyFill="1" applyBorder="1" applyAlignment="1">
      <alignment horizontal="center"/>
    </xf>
    <xf numFmtId="0" fontId="71" fillId="13" borderId="35" xfId="0" applyFont="1" applyFill="1" applyBorder="1" applyAlignment="1">
      <alignment horizontal="center"/>
    </xf>
    <xf numFmtId="0" fontId="71" fillId="13" borderId="36" xfId="0" applyFont="1" applyFill="1" applyBorder="1" applyAlignment="1">
      <alignment horizontal="center"/>
    </xf>
    <xf numFmtId="0" fontId="65" fillId="0" borderId="0" xfId="0" applyFont="1" applyAlignment="1">
      <alignment horizontal="center"/>
    </xf>
    <xf numFmtId="0" fontId="4" fillId="12" borderId="14" xfId="109" applyFont="1" applyFill="1" applyBorder="1" applyAlignment="1" applyProtection="1">
      <alignment horizontal="left"/>
      <protection locked="0"/>
    </xf>
    <xf numFmtId="0" fontId="4" fillId="12" borderId="32" xfId="109" applyFont="1" applyFill="1" applyBorder="1" applyAlignment="1" applyProtection="1">
      <alignment horizontal="left"/>
      <protection locked="0"/>
    </xf>
    <xf numFmtId="0" fontId="4" fillId="12" borderId="37" xfId="109" applyFont="1" applyFill="1" applyBorder="1" applyAlignment="1" applyProtection="1">
      <alignment horizontal="left"/>
      <protection locked="0"/>
    </xf>
    <xf numFmtId="0" fontId="67" fillId="13" borderId="10" xfId="103" applyFont="1" applyFill="1" applyBorder="1" applyAlignment="1">
      <alignment horizontal="center" wrapText="1"/>
      <protection/>
    </xf>
    <xf numFmtId="0" fontId="67" fillId="0" borderId="10" xfId="0" applyFont="1" applyBorder="1" applyAlignment="1">
      <alignment horizontal="center"/>
    </xf>
    <xf numFmtId="0" fontId="3" fillId="34" borderId="10" xfId="103" applyFont="1" applyFill="1" applyBorder="1" applyAlignment="1">
      <alignment horizontal="center"/>
      <protection/>
    </xf>
    <xf numFmtId="0" fontId="3" fillId="9" borderId="10" xfId="103" applyFont="1" applyFill="1" applyBorder="1" applyAlignment="1">
      <alignment horizontal="center" wrapText="1"/>
      <protection/>
    </xf>
    <xf numFmtId="0" fontId="3" fillId="10" borderId="10" xfId="103" applyFont="1" applyFill="1" applyBorder="1" applyAlignment="1">
      <alignment horizontal="center" wrapText="1"/>
      <protection/>
    </xf>
    <xf numFmtId="0" fontId="3" fillId="12" borderId="10" xfId="103" applyFont="1" applyFill="1" applyBorder="1" applyAlignment="1">
      <alignment horizontal="center" wrapText="1"/>
      <protection/>
    </xf>
    <xf numFmtId="0" fontId="65" fillId="0" borderId="38" xfId="0" applyFont="1" applyBorder="1" applyAlignment="1">
      <alignment horizontal="center"/>
    </xf>
    <xf numFmtId="0" fontId="65" fillId="0" borderId="39" xfId="0" applyFont="1" applyBorder="1" applyAlignment="1">
      <alignment horizontal="center"/>
    </xf>
    <xf numFmtId="164" fontId="61" fillId="38" borderId="13" xfId="83" applyNumberFormat="1" applyFont="1" applyFill="1" applyBorder="1" applyAlignment="1" applyProtection="1">
      <alignment horizontal="right"/>
      <protection locked="0"/>
    </xf>
    <xf numFmtId="164" fontId="61" fillId="38" borderId="12" xfId="83" applyNumberFormat="1" applyFont="1" applyFill="1" applyBorder="1" applyAlignment="1" applyProtection="1">
      <alignment horizontal="right"/>
      <protection locked="0"/>
    </xf>
    <xf numFmtId="164" fontId="61" fillId="0" borderId="13" xfId="91" applyNumberFormat="1" applyFont="1" applyFill="1" applyBorder="1" applyAlignment="1" applyProtection="1">
      <alignment horizontal="right"/>
      <protection locked="0"/>
    </xf>
    <xf numFmtId="164" fontId="61" fillId="0" borderId="12" xfId="91" applyNumberFormat="1" applyFont="1" applyFill="1" applyBorder="1" applyAlignment="1" applyProtection="1">
      <alignment horizontal="right"/>
      <protection locked="0"/>
    </xf>
    <xf numFmtId="0" fontId="61" fillId="0" borderId="13" xfId="0" applyFont="1" applyFill="1" applyBorder="1" applyAlignment="1">
      <alignment horizontal="center"/>
    </xf>
    <xf numFmtId="0" fontId="61" fillId="0" borderId="12" xfId="0" applyFont="1" applyFill="1" applyBorder="1" applyAlignment="1">
      <alignment horizontal="center"/>
    </xf>
    <xf numFmtId="0" fontId="13" fillId="0" borderId="38" xfId="0" applyFont="1" applyBorder="1" applyAlignment="1">
      <alignment horizontal="center"/>
    </xf>
    <xf numFmtId="8" fontId="61" fillId="0" borderId="13" xfId="91" applyNumberFormat="1" applyFont="1" applyFill="1" applyBorder="1" applyAlignment="1">
      <alignment horizontal="center"/>
      <protection/>
    </xf>
    <xf numFmtId="8" fontId="61" fillId="0" borderId="12" xfId="91" applyNumberFormat="1" applyFont="1" applyFill="1" applyBorder="1" applyAlignment="1">
      <alignment horizontal="center"/>
      <protection/>
    </xf>
    <xf numFmtId="164" fontId="61" fillId="36" borderId="13" xfId="87" applyNumberFormat="1" applyFont="1" applyFill="1" applyBorder="1" applyAlignment="1" applyProtection="1">
      <alignment horizontal="right"/>
      <protection locked="0"/>
    </xf>
    <xf numFmtId="164" fontId="61" fillId="36" borderId="12" xfId="87" applyNumberFormat="1" applyFont="1" applyFill="1" applyBorder="1" applyAlignment="1" applyProtection="1">
      <alignment horizontal="right"/>
      <protection locked="0"/>
    </xf>
    <xf numFmtId="164" fontId="61" fillId="0" borderId="13" xfId="83" applyNumberFormat="1" applyFont="1" applyFill="1" applyBorder="1" applyAlignment="1" applyProtection="1">
      <alignment horizontal="right"/>
      <protection locked="0"/>
    </xf>
    <xf numFmtId="164" fontId="61" fillId="0" borderId="12" xfId="83" applyNumberFormat="1" applyFont="1" applyFill="1" applyBorder="1" applyAlignment="1" applyProtection="1">
      <alignment horizontal="right"/>
      <protection locked="0"/>
    </xf>
    <xf numFmtId="0" fontId="61" fillId="36" borderId="13" xfId="0" applyFont="1" applyFill="1" applyBorder="1" applyAlignment="1">
      <alignment horizontal="center"/>
    </xf>
    <xf numFmtId="0" fontId="61" fillId="36" borderId="12" xfId="0" applyFont="1" applyFill="1" applyBorder="1" applyAlignment="1">
      <alignment horizontal="center"/>
    </xf>
    <xf numFmtId="164" fontId="61" fillId="36" borderId="13" xfId="91" applyNumberFormat="1" applyFont="1" applyFill="1" applyBorder="1" applyAlignment="1" applyProtection="1">
      <alignment horizontal="right"/>
      <protection locked="0"/>
    </xf>
    <xf numFmtId="164" fontId="61" fillId="36" borderId="12" xfId="91" applyNumberFormat="1" applyFont="1" applyFill="1" applyBorder="1" applyAlignment="1" applyProtection="1">
      <alignment horizontal="right"/>
      <protection locked="0"/>
    </xf>
    <xf numFmtId="1" fontId="61" fillId="0" borderId="13" xfId="91" applyNumberFormat="1" applyFont="1" applyFill="1" applyBorder="1" applyAlignment="1" applyProtection="1">
      <alignment horizontal="center"/>
      <protection locked="0"/>
    </xf>
    <xf numFmtId="1" fontId="61" fillId="0" borderId="12" xfId="91" applyNumberFormat="1" applyFont="1" applyFill="1" applyBorder="1" applyAlignment="1" applyProtection="1">
      <alignment horizontal="center"/>
      <protection locked="0"/>
    </xf>
    <xf numFmtId="1" fontId="61" fillId="36" borderId="13" xfId="83" applyNumberFormat="1" applyFont="1" applyFill="1" applyBorder="1" applyAlignment="1" applyProtection="1">
      <alignment horizontal="center"/>
      <protection locked="0"/>
    </xf>
    <xf numFmtId="1" fontId="61" fillId="36" borderId="12" xfId="83" applyNumberFormat="1" applyFont="1" applyFill="1" applyBorder="1" applyAlignment="1" applyProtection="1">
      <alignment horizontal="center"/>
      <protection locked="0"/>
    </xf>
    <xf numFmtId="1" fontId="61" fillId="0" borderId="13" xfId="83" applyNumberFormat="1" applyFont="1" applyFill="1" applyBorder="1" applyAlignment="1" applyProtection="1">
      <alignment horizontal="center"/>
      <protection locked="0"/>
    </xf>
    <xf numFmtId="1" fontId="61" fillId="0" borderId="12" xfId="83" applyNumberFormat="1" applyFont="1" applyFill="1" applyBorder="1" applyAlignment="1" applyProtection="1">
      <alignment horizontal="center"/>
      <protection locked="0"/>
    </xf>
    <xf numFmtId="1" fontId="61" fillId="36" borderId="13" xfId="87" applyNumberFormat="1" applyFont="1" applyFill="1" applyBorder="1" applyAlignment="1" applyProtection="1">
      <alignment horizontal="center"/>
      <protection locked="0"/>
    </xf>
    <xf numFmtId="1" fontId="61" fillId="36" borderId="12" xfId="87" applyNumberFormat="1" applyFont="1" applyFill="1" applyBorder="1" applyAlignment="1" applyProtection="1">
      <alignment horizontal="center"/>
      <protection locked="0"/>
    </xf>
    <xf numFmtId="1" fontId="61" fillId="36" borderId="13" xfId="91" applyNumberFormat="1" applyFont="1" applyFill="1" applyBorder="1" applyAlignment="1" applyProtection="1">
      <alignment horizontal="center"/>
      <protection locked="0"/>
    </xf>
    <xf numFmtId="1" fontId="61" fillId="36" borderId="12" xfId="91" applyNumberFormat="1" applyFont="1" applyFill="1" applyBorder="1" applyAlignment="1" applyProtection="1">
      <alignment horizontal="center"/>
      <protection locked="0"/>
    </xf>
    <xf numFmtId="8" fontId="61" fillId="36" borderId="13" xfId="91" applyNumberFormat="1" applyFont="1" applyFill="1" applyBorder="1" applyAlignment="1">
      <alignment horizontal="center"/>
      <protection/>
    </xf>
    <xf numFmtId="8" fontId="61" fillId="36" borderId="12" xfId="91" applyNumberFormat="1" applyFont="1" applyFill="1" applyBorder="1" applyAlignment="1">
      <alignment horizontal="center"/>
      <protection/>
    </xf>
    <xf numFmtId="164" fontId="61" fillId="36" borderId="13" xfId="83" applyNumberFormat="1" applyFont="1" applyFill="1" applyBorder="1" applyAlignment="1" applyProtection="1">
      <alignment horizontal="right"/>
      <protection locked="0"/>
    </xf>
    <xf numFmtId="164" fontId="61" fillId="36" borderId="12" xfId="83" applyNumberFormat="1" applyFont="1" applyFill="1" applyBorder="1" applyAlignment="1" applyProtection="1">
      <alignment horizontal="right"/>
      <protection locked="0"/>
    </xf>
    <xf numFmtId="0" fontId="4" fillId="36" borderId="13" xfId="0" applyFont="1" applyFill="1" applyBorder="1" applyAlignment="1">
      <alignment horizontal="left"/>
    </xf>
    <xf numFmtId="0" fontId="4" fillId="36" borderId="12" xfId="0" applyFont="1" applyFill="1" applyBorder="1" applyAlignment="1">
      <alignment horizontal="left"/>
    </xf>
    <xf numFmtId="0" fontId="4" fillId="36" borderId="13" xfId="91" applyFont="1" applyFill="1" applyBorder="1" applyAlignment="1">
      <alignment horizontal="right"/>
      <protection/>
    </xf>
    <xf numFmtId="0" fontId="4" fillId="36" borderId="12" xfId="91" applyFont="1" applyFill="1" applyBorder="1" applyAlignment="1">
      <alignment horizontal="right"/>
      <protection/>
    </xf>
    <xf numFmtId="164" fontId="61" fillId="38" borderId="13" xfId="87" applyNumberFormat="1" applyFont="1" applyFill="1" applyBorder="1" applyAlignment="1" applyProtection="1">
      <alignment horizontal="right"/>
      <protection locked="0"/>
    </xf>
    <xf numFmtId="164" fontId="61" fillId="38" borderId="12" xfId="87" applyNumberFormat="1" applyFont="1" applyFill="1" applyBorder="1" applyAlignment="1" applyProtection="1">
      <alignment horizontal="right"/>
      <protection locked="0"/>
    </xf>
    <xf numFmtId="164" fontId="61" fillId="36" borderId="13" xfId="94" applyNumberFormat="1" applyFont="1" applyFill="1" applyBorder="1" applyAlignment="1" applyProtection="1">
      <alignment horizontal="center"/>
      <protection locked="0"/>
    </xf>
    <xf numFmtId="164" fontId="61" fillId="36" borderId="12" xfId="94" applyNumberFormat="1" applyFont="1" applyFill="1" applyBorder="1" applyAlignment="1" applyProtection="1">
      <alignment horizontal="center"/>
      <protection locked="0"/>
    </xf>
    <xf numFmtId="0" fontId="61" fillId="36" borderId="13" xfId="94" applyFont="1" applyFill="1" applyBorder="1" applyAlignment="1" applyProtection="1">
      <alignment horizontal="center"/>
      <protection locked="0"/>
    </xf>
    <xf numFmtId="0" fontId="61" fillId="36" borderId="12" xfId="94" applyFont="1" applyFill="1" applyBorder="1" applyAlignment="1" applyProtection="1">
      <alignment horizontal="center"/>
      <protection locked="0"/>
    </xf>
    <xf numFmtId="0" fontId="4" fillId="36" borderId="13" xfId="0" applyFont="1" applyFill="1" applyBorder="1" applyAlignment="1">
      <alignment horizontal="center"/>
    </xf>
    <xf numFmtId="0" fontId="4" fillId="36" borderId="12" xfId="0" applyFont="1" applyFill="1" applyBorder="1" applyAlignment="1">
      <alignment horizontal="center"/>
    </xf>
    <xf numFmtId="3" fontId="4" fillId="36" borderId="13" xfId="0" applyNumberFormat="1" applyFont="1" applyFill="1" applyBorder="1" applyAlignment="1">
      <alignment horizontal="center"/>
    </xf>
    <xf numFmtId="3" fontId="4" fillId="36" borderId="12" xfId="0" applyNumberFormat="1" applyFont="1" applyFill="1" applyBorder="1" applyAlignment="1">
      <alignment horizontal="center"/>
    </xf>
    <xf numFmtId="164" fontId="61" fillId="0" borderId="13" xfId="83" applyNumberFormat="1" applyFont="1" applyFill="1" applyBorder="1" applyAlignment="1" applyProtection="1">
      <alignment horizontal="center"/>
      <protection locked="0"/>
    </xf>
    <xf numFmtId="164" fontId="61" fillId="0" borderId="12" xfId="83" applyNumberFormat="1" applyFont="1" applyFill="1" applyBorder="1" applyAlignment="1" applyProtection="1">
      <alignment horizontal="center"/>
      <protection locked="0"/>
    </xf>
    <xf numFmtId="164" fontId="61" fillId="0" borderId="13" xfId="63" applyNumberFormat="1" applyFont="1" applyFill="1" applyBorder="1" applyAlignment="1" applyProtection="1">
      <alignment horizontal="center"/>
      <protection locked="0"/>
    </xf>
    <xf numFmtId="164" fontId="61" fillId="0" borderId="12" xfId="63" applyNumberFormat="1" applyFont="1" applyFill="1" applyBorder="1" applyAlignment="1" applyProtection="1">
      <alignment horizontal="center"/>
      <protection locked="0"/>
    </xf>
    <xf numFmtId="0" fontId="61" fillId="36" borderId="13" xfId="83" applyFont="1" applyFill="1" applyBorder="1" applyAlignment="1" applyProtection="1">
      <alignment horizontal="center"/>
      <protection locked="0"/>
    </xf>
    <xf numFmtId="0" fontId="61" fillId="36" borderId="12" xfId="83" applyFont="1" applyFill="1" applyBorder="1" applyAlignment="1" applyProtection="1">
      <alignment horizontal="center"/>
      <protection locked="0"/>
    </xf>
    <xf numFmtId="164" fontId="61" fillId="36" borderId="13" xfId="83" applyNumberFormat="1" applyFont="1" applyFill="1" applyBorder="1" applyAlignment="1" applyProtection="1">
      <alignment horizontal="center"/>
      <protection locked="0"/>
    </xf>
    <xf numFmtId="164" fontId="61" fillId="36" borderId="12" xfId="83" applyNumberFormat="1" applyFont="1" applyFill="1" applyBorder="1" applyAlignment="1" applyProtection="1">
      <alignment horizontal="center"/>
      <protection locked="0"/>
    </xf>
    <xf numFmtId="0" fontId="4" fillId="36" borderId="13" xfId="0" applyFont="1" applyFill="1" applyBorder="1" applyAlignment="1">
      <alignment horizontal="left" wrapText="1"/>
    </xf>
    <xf numFmtId="0" fontId="4" fillId="36" borderId="12" xfId="0" applyFont="1" applyFill="1" applyBorder="1" applyAlignment="1">
      <alignment horizontal="left" wrapText="1"/>
    </xf>
    <xf numFmtId="0" fontId="61" fillId="0" borderId="13" xfId="94" applyFont="1" applyFill="1" applyBorder="1" applyAlignment="1" applyProtection="1">
      <alignment horizontal="center"/>
      <protection locked="0"/>
    </xf>
    <xf numFmtId="0" fontId="61" fillId="0" borderId="12" xfId="94" applyFont="1" applyFill="1" applyBorder="1" applyAlignment="1" applyProtection="1">
      <alignment horizontal="center"/>
      <protection locked="0"/>
    </xf>
    <xf numFmtId="164" fontId="61" fillId="0" borderId="13" xfId="94" applyNumberFormat="1" applyFont="1" applyFill="1" applyBorder="1" applyAlignment="1" applyProtection="1">
      <alignment horizontal="center"/>
      <protection locked="0"/>
    </xf>
    <xf numFmtId="164" fontId="61" fillId="0" borderId="12" xfId="94" applyNumberFormat="1" applyFont="1" applyFill="1" applyBorder="1" applyAlignment="1" applyProtection="1">
      <alignment horizontal="center"/>
      <protection locked="0"/>
    </xf>
    <xf numFmtId="164" fontId="61" fillId="36" borderId="13" xfId="63" applyNumberFormat="1" applyFont="1" applyFill="1" applyBorder="1" applyAlignment="1" applyProtection="1">
      <alignment horizontal="center"/>
      <protection locked="0"/>
    </xf>
    <xf numFmtId="164" fontId="61" fillId="36" borderId="12" xfId="63" applyNumberFormat="1" applyFont="1" applyFill="1" applyBorder="1" applyAlignment="1" applyProtection="1">
      <alignment horizontal="center"/>
      <protection locked="0"/>
    </xf>
    <xf numFmtId="0" fontId="4" fillId="0" borderId="13" xfId="0" applyFont="1" applyFill="1" applyBorder="1" applyAlignment="1">
      <alignment horizontal="center"/>
    </xf>
    <xf numFmtId="0" fontId="4" fillId="0" borderId="12" xfId="0" applyFont="1" applyFill="1" applyBorder="1" applyAlignment="1">
      <alignment horizontal="center"/>
    </xf>
    <xf numFmtId="0" fontId="4" fillId="0" borderId="13" xfId="91" applyFont="1" applyFill="1" applyBorder="1" applyAlignment="1">
      <alignment horizontal="right"/>
      <protection/>
    </xf>
    <xf numFmtId="0" fontId="4" fillId="0" borderId="12" xfId="91" applyFont="1" applyFill="1" applyBorder="1" applyAlignment="1">
      <alignment horizontal="right"/>
      <protection/>
    </xf>
    <xf numFmtId="3" fontId="4" fillId="0" borderId="13" xfId="0" applyNumberFormat="1" applyFont="1" applyFill="1" applyBorder="1" applyAlignment="1">
      <alignment horizontal="center"/>
    </xf>
    <xf numFmtId="3" fontId="4" fillId="0" borderId="12" xfId="0" applyNumberFormat="1" applyFont="1" applyFill="1" applyBorder="1" applyAlignment="1">
      <alignment horizontal="center"/>
    </xf>
    <xf numFmtId="0" fontId="4" fillId="0" borderId="13" xfId="0" applyFont="1" applyFill="1" applyBorder="1" applyAlignment="1">
      <alignment horizontal="left" wrapText="1"/>
    </xf>
    <xf numFmtId="0" fontId="4" fillId="0" borderId="12" xfId="0" applyFont="1" applyFill="1" applyBorder="1" applyAlignment="1">
      <alignment horizontal="left" wrapText="1"/>
    </xf>
    <xf numFmtId="0" fontId="4" fillId="0" borderId="13" xfId="0" applyFont="1" applyFill="1" applyBorder="1" applyAlignment="1">
      <alignment horizontal="left"/>
    </xf>
    <xf numFmtId="0" fontId="4" fillId="0" borderId="12" xfId="0" applyFont="1" applyFill="1" applyBorder="1" applyAlignment="1">
      <alignment horizontal="left"/>
    </xf>
    <xf numFmtId="0" fontId="61" fillId="0" borderId="13" xfId="83" applyFont="1" applyFill="1" applyBorder="1" applyAlignment="1" applyProtection="1">
      <alignment horizontal="center"/>
      <protection locked="0"/>
    </xf>
    <xf numFmtId="0" fontId="61" fillId="0" borderId="12" xfId="83" applyFont="1" applyFill="1" applyBorder="1" applyAlignment="1" applyProtection="1">
      <alignment horizontal="center"/>
      <protection locked="0"/>
    </xf>
    <xf numFmtId="0" fontId="4" fillId="36" borderId="13" xfId="113" applyFont="1" applyFill="1" applyBorder="1" applyAlignment="1">
      <alignment horizontal="left"/>
      <protection/>
    </xf>
    <xf numFmtId="0" fontId="4" fillId="36" borderId="12" xfId="113" applyFont="1" applyFill="1" applyBorder="1" applyAlignment="1">
      <alignment horizontal="left"/>
      <protection/>
    </xf>
    <xf numFmtId="0" fontId="4" fillId="36" borderId="13" xfId="91" applyFont="1" applyFill="1" applyBorder="1" applyAlignment="1">
      <alignment horizontal="left"/>
      <protection/>
    </xf>
    <xf numFmtId="0" fontId="4" fillId="36" borderId="12" xfId="91" applyFont="1" applyFill="1" applyBorder="1" applyAlignment="1">
      <alignment horizontal="left"/>
      <protection/>
    </xf>
    <xf numFmtId="0" fontId="4" fillId="0" borderId="13" xfId="113" applyFont="1" applyFill="1" applyBorder="1" applyAlignment="1">
      <alignment horizontal="left"/>
      <protection/>
    </xf>
    <xf numFmtId="0" fontId="4" fillId="0" borderId="12" xfId="113" applyFont="1" applyFill="1" applyBorder="1" applyAlignment="1">
      <alignment horizontal="left"/>
      <protection/>
    </xf>
    <xf numFmtId="0" fontId="4" fillId="0" borderId="13" xfId="91" applyFont="1" applyFill="1" applyBorder="1" applyAlignment="1">
      <alignment horizontal="left"/>
      <protection/>
    </xf>
    <xf numFmtId="0" fontId="4" fillId="0" borderId="12" xfId="91" applyFont="1" applyFill="1" applyBorder="1" applyAlignment="1">
      <alignment horizontal="left"/>
      <protection/>
    </xf>
    <xf numFmtId="3" fontId="4" fillId="0" borderId="13" xfId="113" applyNumberFormat="1" applyFont="1" applyFill="1" applyBorder="1" applyAlignment="1">
      <alignment horizontal="center"/>
      <protection/>
    </xf>
    <xf numFmtId="3" fontId="4" fillId="0" borderId="12" xfId="113" applyNumberFormat="1" applyFont="1" applyFill="1" applyBorder="1" applyAlignment="1">
      <alignment horizontal="center"/>
      <protection/>
    </xf>
    <xf numFmtId="8" fontId="4" fillId="0" borderId="13" xfId="91" applyNumberFormat="1" applyFont="1" applyFill="1" applyBorder="1" applyAlignment="1">
      <alignment horizontal="center"/>
      <protection/>
    </xf>
    <xf numFmtId="8" fontId="4" fillId="0" borderId="12" xfId="91" applyNumberFormat="1" applyFont="1" applyFill="1" applyBorder="1" applyAlignment="1">
      <alignment horizontal="center"/>
      <protection/>
    </xf>
    <xf numFmtId="8" fontId="4" fillId="36" borderId="13" xfId="91" applyNumberFormat="1" applyFont="1" applyFill="1" applyBorder="1" applyAlignment="1">
      <alignment horizontal="center"/>
      <protection/>
    </xf>
    <xf numFmtId="8" fontId="4" fillId="36" borderId="12" xfId="91" applyNumberFormat="1" applyFont="1" applyFill="1" applyBorder="1" applyAlignment="1">
      <alignment horizontal="center"/>
      <protection/>
    </xf>
    <xf numFmtId="3" fontId="4" fillId="36" borderId="13" xfId="113" applyNumberFormat="1" applyFont="1" applyFill="1" applyBorder="1" applyAlignment="1">
      <alignment horizontal="center"/>
      <protection/>
    </xf>
    <xf numFmtId="3" fontId="4" fillId="36" borderId="12" xfId="113" applyNumberFormat="1" applyFont="1" applyFill="1" applyBorder="1" applyAlignment="1">
      <alignment horizontal="center"/>
      <protection/>
    </xf>
    <xf numFmtId="3" fontId="4" fillId="36" borderId="13" xfId="91" applyNumberFormat="1" applyFont="1" applyFill="1" applyBorder="1" applyAlignment="1">
      <alignment horizontal="center"/>
      <protection/>
    </xf>
    <xf numFmtId="3" fontId="4" fillId="36" borderId="12" xfId="91" applyNumberFormat="1" applyFont="1" applyFill="1" applyBorder="1" applyAlignment="1">
      <alignment horizontal="center"/>
      <protection/>
    </xf>
    <xf numFmtId="0" fontId="4" fillId="36" borderId="13" xfId="91" applyFont="1" applyFill="1" applyBorder="1" applyAlignment="1">
      <alignment horizontal="left" wrapText="1"/>
      <protection/>
    </xf>
    <xf numFmtId="0" fontId="4" fillId="36" borderId="12" xfId="91" applyFont="1" applyFill="1" applyBorder="1" applyAlignment="1">
      <alignment horizontal="left" wrapText="1"/>
      <protection/>
    </xf>
    <xf numFmtId="3" fontId="4" fillId="0" borderId="13" xfId="91" applyNumberFormat="1" applyFont="1" applyFill="1" applyBorder="1" applyAlignment="1">
      <alignment horizontal="center"/>
      <protection/>
    </xf>
    <xf numFmtId="3" fontId="4" fillId="0" borderId="12" xfId="91" applyNumberFormat="1" applyFont="1" applyFill="1" applyBorder="1" applyAlignment="1">
      <alignment horizontal="center"/>
      <protection/>
    </xf>
    <xf numFmtId="0" fontId="34" fillId="34" borderId="10" xfId="0" applyFont="1" applyFill="1" applyBorder="1" applyAlignment="1">
      <alignment/>
    </xf>
    <xf numFmtId="0" fontId="34" fillId="34" borderId="14" xfId="0" applyFont="1" applyFill="1" applyBorder="1" applyAlignment="1">
      <alignment/>
    </xf>
    <xf numFmtId="0" fontId="4" fillId="0" borderId="13" xfId="91" applyFont="1" applyFill="1" applyBorder="1" applyAlignment="1">
      <alignment horizontal="left" wrapText="1"/>
      <protection/>
    </xf>
    <xf numFmtId="0" fontId="4" fillId="0" borderId="12" xfId="91" applyFont="1" applyFill="1" applyBorder="1" applyAlignment="1">
      <alignment horizontal="left" wrapText="1"/>
      <protection/>
    </xf>
    <xf numFmtId="0" fontId="67" fillId="13" borderId="15" xfId="103" applyFont="1" applyFill="1" applyBorder="1" applyAlignment="1">
      <alignment horizontal="center" wrapText="1"/>
      <protection/>
    </xf>
    <xf numFmtId="0" fontId="67" fillId="13" borderId="16" xfId="103" applyFont="1" applyFill="1" applyBorder="1" applyAlignment="1">
      <alignment horizontal="center" wrapText="1"/>
      <protection/>
    </xf>
    <xf numFmtId="0" fontId="67" fillId="13" borderId="17" xfId="103" applyFont="1" applyFill="1" applyBorder="1" applyAlignment="1">
      <alignment horizontal="center" wrapText="1"/>
      <protection/>
    </xf>
    <xf numFmtId="0" fontId="67" fillId="0" borderId="39" xfId="0" applyFont="1" applyBorder="1" applyAlignment="1">
      <alignment horizontal="center"/>
    </xf>
    <xf numFmtId="0" fontId="67" fillId="11" borderId="34" xfId="76" applyFont="1" applyFill="1" applyBorder="1" applyAlignment="1">
      <alignment horizontal="center"/>
      <protection/>
    </xf>
    <xf numFmtId="0" fontId="67" fillId="11" borderId="35" xfId="76" applyFont="1" applyFill="1" applyBorder="1" applyAlignment="1">
      <alignment horizontal="center"/>
      <protection/>
    </xf>
    <xf numFmtId="0" fontId="67" fillId="11" borderId="36" xfId="76" applyFont="1" applyFill="1" applyBorder="1" applyAlignment="1">
      <alignment horizontal="center"/>
      <protection/>
    </xf>
    <xf numFmtId="0" fontId="67" fillId="10" borderId="15" xfId="103" applyFont="1" applyFill="1" applyBorder="1" applyAlignment="1">
      <alignment horizontal="center" wrapText="1"/>
      <protection/>
    </xf>
    <xf numFmtId="0" fontId="67" fillId="10" borderId="16" xfId="103" applyFont="1" applyFill="1" applyBorder="1" applyAlignment="1">
      <alignment horizontal="center" wrapText="1"/>
      <protection/>
    </xf>
    <xf numFmtId="0" fontId="67" fillId="10" borderId="17" xfId="103" applyFont="1" applyFill="1" applyBorder="1" applyAlignment="1">
      <alignment horizontal="center" wrapText="1"/>
      <protection/>
    </xf>
    <xf numFmtId="170" fontId="67" fillId="0" borderId="39" xfId="0" applyNumberFormat="1" applyFont="1" applyFill="1" applyBorder="1" applyAlignment="1">
      <alignment horizontal="center"/>
    </xf>
    <xf numFmtId="0" fontId="67" fillId="9" borderId="15" xfId="103" applyFont="1" applyFill="1" applyBorder="1" applyAlignment="1">
      <alignment horizontal="center" wrapText="1"/>
      <protection/>
    </xf>
    <xf numFmtId="0" fontId="67" fillId="9" borderId="16" xfId="103" applyFont="1" applyFill="1" applyBorder="1" applyAlignment="1">
      <alignment horizontal="center" wrapText="1"/>
      <protection/>
    </xf>
    <xf numFmtId="0" fontId="67" fillId="9" borderId="17" xfId="103" applyFont="1" applyFill="1" applyBorder="1" applyAlignment="1">
      <alignment horizontal="center" wrapText="1"/>
      <protection/>
    </xf>
    <xf numFmtId="0" fontId="67" fillId="12" borderId="15" xfId="103" applyFont="1" applyFill="1" applyBorder="1" applyAlignment="1">
      <alignment horizontal="center" wrapText="1"/>
      <protection/>
    </xf>
    <xf numFmtId="0" fontId="67" fillId="12" borderId="16" xfId="103" applyFont="1" applyFill="1" applyBorder="1" applyAlignment="1">
      <alignment horizontal="center" wrapText="1"/>
      <protection/>
    </xf>
    <xf numFmtId="0" fontId="67" fillId="12" borderId="17" xfId="103" applyFont="1" applyFill="1" applyBorder="1" applyAlignment="1">
      <alignment horizontal="center" wrapText="1"/>
      <protection/>
    </xf>
    <xf numFmtId="0" fontId="4" fillId="3" borderId="11" xfId="98" applyFont="1" applyFill="1" applyBorder="1" applyAlignment="1" applyProtection="1">
      <alignment horizontal="left" vertical="top" wrapText="1"/>
      <protection locked="0"/>
    </xf>
    <xf numFmtId="0" fontId="4" fillId="3" borderId="10" xfId="98" applyFont="1" applyFill="1" applyBorder="1" applyAlignment="1" applyProtection="1">
      <alignment horizontal="left" vertical="top" wrapText="1"/>
      <protection locked="0"/>
    </xf>
    <xf numFmtId="0" fontId="4" fillId="3" borderId="19" xfId="98" applyFont="1" applyFill="1" applyBorder="1" applyAlignment="1" applyProtection="1">
      <alignment horizontal="left" vertical="top" wrapText="1"/>
      <protection locked="0"/>
    </xf>
    <xf numFmtId="0" fontId="4" fillId="3" borderId="18" xfId="98" applyFont="1" applyFill="1" applyBorder="1" applyAlignment="1" applyProtection="1">
      <alignment horizontal="left" vertical="top" wrapText="1"/>
      <protection locked="0"/>
    </xf>
    <xf numFmtId="0" fontId="4" fillId="3" borderId="20" xfId="98" applyFont="1" applyFill="1" applyBorder="1" applyAlignment="1" applyProtection="1">
      <alignment horizontal="left" vertical="top" wrapText="1"/>
      <protection locked="0"/>
    </xf>
    <xf numFmtId="0" fontId="4" fillId="3" borderId="22" xfId="98" applyFont="1" applyFill="1" applyBorder="1" applyAlignment="1" applyProtection="1">
      <alignment horizontal="left" vertical="top" wrapText="1"/>
      <protection locked="0"/>
    </xf>
    <xf numFmtId="0" fontId="4" fillId="9" borderId="20" xfId="110" applyFont="1" applyFill="1" applyBorder="1" applyAlignment="1" applyProtection="1">
      <alignment horizontal="center"/>
      <protection locked="0"/>
    </xf>
    <xf numFmtId="0" fontId="4" fillId="9" borderId="22" xfId="110" applyFont="1" applyFill="1" applyBorder="1" applyAlignment="1" applyProtection="1">
      <alignment horizontal="center"/>
      <protection locked="0"/>
    </xf>
    <xf numFmtId="0" fontId="4" fillId="9" borderId="10" xfId="110" applyFont="1" applyFill="1" applyBorder="1" applyAlignment="1" applyProtection="1">
      <alignment horizontal="center"/>
      <protection locked="0"/>
    </xf>
    <xf numFmtId="0" fontId="4" fillId="9" borderId="19" xfId="110" applyFont="1" applyFill="1" applyBorder="1" applyAlignment="1" applyProtection="1">
      <alignment horizontal="center"/>
      <protection locked="0"/>
    </xf>
    <xf numFmtId="0" fontId="3" fillId="33" borderId="10" xfId="99" applyFont="1" applyFill="1" applyBorder="1" applyAlignment="1">
      <alignment horizontal="center" wrapText="1"/>
      <protection/>
    </xf>
    <xf numFmtId="0" fontId="3" fillId="33" borderId="19" xfId="99" applyFont="1" applyFill="1" applyBorder="1" applyAlignment="1">
      <alignment horizontal="center" wrapText="1"/>
      <protection/>
    </xf>
    <xf numFmtId="0" fontId="4" fillId="9" borderId="34" xfId="100" applyFont="1" applyFill="1" applyBorder="1" applyAlignment="1" applyProtection="1">
      <alignment horizontal="left" vertical="top" wrapText="1"/>
      <protection locked="0"/>
    </xf>
    <xf numFmtId="0" fontId="4" fillId="9" borderId="35" xfId="100" applyFont="1" applyFill="1" applyBorder="1" applyAlignment="1" applyProtection="1">
      <alignment horizontal="left" vertical="top" wrapText="1"/>
      <protection locked="0"/>
    </xf>
    <xf numFmtId="0" fontId="4" fillId="9" borderId="36" xfId="100" applyFont="1" applyFill="1" applyBorder="1" applyAlignment="1" applyProtection="1">
      <alignment horizontal="left" vertical="top" wrapText="1"/>
      <protection locked="0"/>
    </xf>
    <xf numFmtId="0" fontId="14" fillId="0" borderId="0" xfId="110" applyFont="1" applyBorder="1" applyAlignment="1">
      <alignment horizontal="center"/>
      <protection/>
    </xf>
    <xf numFmtId="0" fontId="14" fillId="0" borderId="0" xfId="99" applyFont="1" applyBorder="1" applyAlignment="1">
      <alignment horizontal="center"/>
      <protection/>
    </xf>
    <xf numFmtId="0" fontId="3" fillId="33" borderId="40" xfId="99" applyFont="1" applyFill="1" applyBorder="1" applyAlignment="1">
      <alignment horizontal="center"/>
      <protection/>
    </xf>
    <xf numFmtId="0" fontId="3" fillId="33" borderId="41" xfId="99" applyFont="1" applyFill="1" applyBorder="1" applyAlignment="1">
      <alignment horizontal="center"/>
      <protection/>
    </xf>
    <xf numFmtId="0" fontId="3" fillId="33" borderId="42" xfId="99" applyFont="1" applyFill="1" applyBorder="1" applyAlignment="1">
      <alignment horizontal="center"/>
      <protection/>
    </xf>
    <xf numFmtId="0" fontId="4" fillId="9" borderId="10" xfId="100" applyFont="1" applyFill="1" applyBorder="1" applyAlignment="1">
      <alignment horizontal="left"/>
      <protection/>
    </xf>
    <xf numFmtId="0" fontId="4" fillId="9" borderId="19" xfId="100" applyFont="1" applyFill="1" applyBorder="1" applyAlignment="1">
      <alignment horizontal="left"/>
      <protection/>
    </xf>
    <xf numFmtId="0" fontId="72" fillId="9" borderId="20" xfId="72" applyFont="1" applyFill="1" applyBorder="1" applyAlignment="1" applyProtection="1">
      <alignment horizontal="left"/>
      <protection/>
    </xf>
    <xf numFmtId="0" fontId="72" fillId="9" borderId="22" xfId="72" applyFont="1" applyFill="1" applyBorder="1" applyAlignment="1" applyProtection="1">
      <alignment horizontal="left"/>
      <protection/>
    </xf>
    <xf numFmtId="0" fontId="14" fillId="0" borderId="0" xfId="99" applyFont="1" applyAlignment="1">
      <alignment horizontal="center"/>
      <protection/>
    </xf>
    <xf numFmtId="0" fontId="14" fillId="0" borderId="0" xfId="103" applyFont="1" applyBorder="1" applyAlignment="1">
      <alignment horizontal="center"/>
      <protection/>
    </xf>
    <xf numFmtId="0" fontId="11" fillId="9" borderId="10" xfId="0" applyFont="1" applyFill="1" applyBorder="1" applyAlignment="1">
      <alignment horizontal="center" vertical="center" wrapText="1"/>
    </xf>
    <xf numFmtId="0" fontId="11" fillId="9" borderId="20" xfId="0" applyFont="1" applyFill="1" applyBorder="1" applyAlignment="1">
      <alignment horizontal="center" vertical="center" wrapText="1"/>
    </xf>
    <xf numFmtId="0" fontId="4" fillId="9" borderId="10" xfId="100" applyFont="1" applyFill="1" applyBorder="1" applyAlignment="1" applyProtection="1">
      <alignment horizontal="center" vertical="center"/>
      <protection locked="0"/>
    </xf>
    <xf numFmtId="0" fontId="4" fillId="9" borderId="20" xfId="100" applyFont="1" applyFill="1" applyBorder="1" applyAlignment="1" applyProtection="1">
      <alignment horizontal="center" vertical="center"/>
      <protection locked="0"/>
    </xf>
    <xf numFmtId="0" fontId="4" fillId="9" borderId="19" xfId="100" applyFont="1" applyFill="1" applyBorder="1" applyAlignment="1" applyProtection="1">
      <alignment horizontal="center" vertical="center" wrapText="1"/>
      <protection locked="0"/>
    </xf>
    <xf numFmtId="0" fontId="4" fillId="9" borderId="22" xfId="100" applyFont="1" applyFill="1" applyBorder="1" applyAlignment="1" applyProtection="1">
      <alignment horizontal="center" vertical="center" wrapText="1"/>
      <protection locked="0"/>
    </xf>
    <xf numFmtId="0" fontId="4" fillId="9" borderId="16" xfId="100" applyFont="1" applyFill="1" applyBorder="1" applyAlignment="1">
      <alignment horizontal="left"/>
      <protection/>
    </xf>
    <xf numFmtId="0" fontId="4" fillId="9" borderId="17" xfId="100" applyFont="1" applyFill="1" applyBorder="1" applyAlignment="1">
      <alignment horizontal="left"/>
      <protection/>
    </xf>
    <xf numFmtId="0" fontId="72" fillId="10" borderId="20" xfId="72" applyFont="1" applyFill="1" applyBorder="1" applyAlignment="1" applyProtection="1">
      <alignment horizontal="left"/>
      <protection/>
    </xf>
    <xf numFmtId="0" fontId="72" fillId="10" borderId="22" xfId="72" applyFont="1" applyFill="1" applyBorder="1" applyAlignment="1" applyProtection="1">
      <alignment horizontal="left"/>
      <protection/>
    </xf>
    <xf numFmtId="0" fontId="4" fillId="10" borderId="10" xfId="99" applyFont="1" applyFill="1" applyBorder="1" applyAlignment="1">
      <alignment horizontal="left"/>
      <protection/>
    </xf>
    <xf numFmtId="0" fontId="4" fillId="10" borderId="19" xfId="99" applyFont="1" applyFill="1" applyBorder="1" applyAlignment="1">
      <alignment horizontal="left"/>
      <protection/>
    </xf>
    <xf numFmtId="0" fontId="4" fillId="10" borderId="16" xfId="99" applyFont="1" applyFill="1" applyBorder="1" applyAlignment="1">
      <alignment horizontal="left"/>
      <protection/>
    </xf>
    <xf numFmtId="0" fontId="4" fillId="10" borderId="17" xfId="99" applyFont="1" applyFill="1" applyBorder="1" applyAlignment="1">
      <alignment horizontal="left"/>
      <protection/>
    </xf>
    <xf numFmtId="16" fontId="4" fillId="10" borderId="20" xfId="110" applyNumberFormat="1" applyFont="1" applyFill="1" applyBorder="1" applyAlignment="1" applyProtection="1">
      <alignment horizontal="center"/>
      <protection locked="0"/>
    </xf>
    <xf numFmtId="16" fontId="4" fillId="10" borderId="22" xfId="110" applyNumberFormat="1" applyFont="1" applyFill="1" applyBorder="1" applyAlignment="1" applyProtection="1">
      <alignment horizontal="center"/>
      <protection locked="0"/>
    </xf>
    <xf numFmtId="0" fontId="4" fillId="10" borderId="10" xfId="110" applyFont="1" applyFill="1" applyBorder="1" applyAlignment="1" applyProtection="1">
      <alignment horizontal="center"/>
      <protection locked="0"/>
    </xf>
    <xf numFmtId="0" fontId="4" fillId="10" borderId="19" xfId="110" applyFont="1" applyFill="1" applyBorder="1" applyAlignment="1" applyProtection="1">
      <alignment horizontal="center"/>
      <protection locked="0"/>
    </xf>
    <xf numFmtId="0" fontId="3" fillId="33" borderId="16" xfId="99" applyFont="1" applyFill="1" applyBorder="1" applyAlignment="1">
      <alignment horizontal="center"/>
      <protection/>
    </xf>
    <xf numFmtId="0" fontId="3" fillId="33" borderId="17" xfId="99" applyFont="1" applyFill="1" applyBorder="1" applyAlignment="1">
      <alignment horizontal="center"/>
      <protection/>
    </xf>
    <xf numFmtId="0" fontId="4" fillId="10" borderId="34" xfId="99" applyFont="1" applyFill="1" applyBorder="1" applyAlignment="1" applyProtection="1">
      <alignment horizontal="left" vertical="top" wrapText="1"/>
      <protection locked="0"/>
    </xf>
    <xf numFmtId="0" fontId="4" fillId="10" borderId="35" xfId="99" applyFont="1" applyFill="1" applyBorder="1" applyAlignment="1" applyProtection="1">
      <alignment horizontal="left" vertical="top" wrapText="1"/>
      <protection locked="0"/>
    </xf>
    <xf numFmtId="0" fontId="4" fillId="10" borderId="36" xfId="99" applyFont="1" applyFill="1" applyBorder="1" applyAlignment="1" applyProtection="1">
      <alignment horizontal="left" vertical="top" wrapText="1"/>
      <protection locked="0"/>
    </xf>
    <xf numFmtId="0" fontId="2" fillId="0" borderId="0" xfId="99" applyFont="1" applyBorder="1" applyAlignment="1">
      <alignment horizontal="center"/>
      <protection/>
    </xf>
    <xf numFmtId="0" fontId="4" fillId="0" borderId="0" xfId="110" applyFont="1" applyBorder="1" applyAlignment="1">
      <alignment horizontal="center"/>
      <protection/>
    </xf>
    <xf numFmtId="0" fontId="4" fillId="12" borderId="34" xfId="99" applyFont="1" applyFill="1" applyBorder="1" applyAlignment="1" applyProtection="1">
      <alignment horizontal="left" vertical="top" wrapText="1"/>
      <protection locked="0"/>
    </xf>
    <xf numFmtId="0" fontId="4" fillId="12" borderId="35" xfId="99" applyFont="1" applyFill="1" applyBorder="1" applyAlignment="1" applyProtection="1">
      <alignment horizontal="left" vertical="top" wrapText="1"/>
      <protection locked="0"/>
    </xf>
    <xf numFmtId="0" fontId="4" fillId="12" borderId="36" xfId="99" applyFont="1" applyFill="1" applyBorder="1" applyAlignment="1" applyProtection="1">
      <alignment horizontal="left" vertical="top" wrapText="1"/>
      <protection locked="0"/>
    </xf>
    <xf numFmtId="0" fontId="4" fillId="12" borderId="20" xfId="110" applyFont="1" applyFill="1" applyBorder="1" applyAlignment="1" applyProtection="1">
      <alignment horizontal="left" vertical="top" wrapText="1"/>
      <protection locked="0"/>
    </xf>
    <xf numFmtId="0" fontId="4" fillId="12" borderId="22" xfId="110" applyFont="1" applyFill="1" applyBorder="1" applyAlignment="1" applyProtection="1">
      <alignment horizontal="left" vertical="top" wrapText="1"/>
      <protection locked="0"/>
    </xf>
    <xf numFmtId="0" fontId="4" fillId="12" borderId="10" xfId="110" applyFont="1" applyFill="1" applyBorder="1" applyAlignment="1" applyProtection="1">
      <alignment horizontal="left"/>
      <protection locked="0"/>
    </xf>
    <xf numFmtId="0" fontId="4" fillId="12" borderId="19" xfId="110" applyFont="1" applyFill="1" applyBorder="1" applyAlignment="1" applyProtection="1">
      <alignment horizontal="left"/>
      <protection locked="0"/>
    </xf>
    <xf numFmtId="0" fontId="53" fillId="12" borderId="20" xfId="72" applyFill="1" applyBorder="1" applyAlignment="1" applyProtection="1">
      <alignment horizontal="left"/>
      <protection/>
    </xf>
    <xf numFmtId="0" fontId="72" fillId="12" borderId="20" xfId="72" applyFont="1" applyFill="1" applyBorder="1" applyAlignment="1" applyProtection="1">
      <alignment horizontal="left"/>
      <protection/>
    </xf>
    <xf numFmtId="0" fontId="72" fillId="12" borderId="22" xfId="72" applyFont="1" applyFill="1" applyBorder="1" applyAlignment="1" applyProtection="1">
      <alignment horizontal="left"/>
      <protection/>
    </xf>
    <xf numFmtId="0" fontId="4" fillId="12" borderId="10" xfId="99" applyFont="1" applyFill="1" applyBorder="1" applyAlignment="1">
      <alignment horizontal="left"/>
      <protection/>
    </xf>
    <xf numFmtId="0" fontId="4" fillId="12" borderId="19" xfId="99" applyFont="1" applyFill="1" applyBorder="1" applyAlignment="1">
      <alignment horizontal="left"/>
      <protection/>
    </xf>
    <xf numFmtId="0" fontId="4" fillId="12" borderId="16" xfId="99" applyFont="1" applyFill="1" applyBorder="1" applyAlignment="1">
      <alignment horizontal="left"/>
      <protection/>
    </xf>
    <xf numFmtId="0" fontId="4" fillId="12" borderId="17" xfId="99" applyFont="1" applyFill="1" applyBorder="1" applyAlignment="1">
      <alignment horizontal="left"/>
      <protection/>
    </xf>
    <xf numFmtId="0" fontId="72" fillId="13" borderId="20" xfId="72" applyFont="1" applyFill="1" applyBorder="1" applyAlignment="1" applyProtection="1">
      <alignment horizontal="left"/>
      <protection/>
    </xf>
    <xf numFmtId="0" fontId="72" fillId="13" borderId="22" xfId="72" applyFont="1" applyFill="1" applyBorder="1" applyAlignment="1" applyProtection="1">
      <alignment horizontal="left"/>
      <protection/>
    </xf>
    <xf numFmtId="0" fontId="4" fillId="13" borderId="10" xfId="99" applyFont="1" applyFill="1" applyBorder="1" applyAlignment="1">
      <alignment horizontal="left"/>
      <protection/>
    </xf>
    <xf numFmtId="0" fontId="4" fillId="13" borderId="19" xfId="99" applyFont="1" applyFill="1" applyBorder="1" applyAlignment="1">
      <alignment horizontal="left"/>
      <protection/>
    </xf>
    <xf numFmtId="0" fontId="4" fillId="13" borderId="16" xfId="99" applyFont="1" applyFill="1" applyBorder="1" applyAlignment="1">
      <alignment horizontal="left"/>
      <protection/>
    </xf>
    <xf numFmtId="0" fontId="4" fillId="13" borderId="17" xfId="99" applyFont="1" applyFill="1" applyBorder="1" applyAlignment="1">
      <alignment horizontal="left"/>
      <protection/>
    </xf>
    <xf numFmtId="0" fontId="4" fillId="13" borderId="10" xfId="110" applyFont="1" applyFill="1" applyBorder="1" applyAlignment="1" applyProtection="1">
      <alignment horizontal="center"/>
      <protection locked="0"/>
    </xf>
    <xf numFmtId="0" fontId="4" fillId="13" borderId="19" xfId="110" applyFont="1" applyFill="1" applyBorder="1" applyAlignment="1" applyProtection="1">
      <alignment horizontal="center"/>
      <protection locked="0"/>
    </xf>
    <xf numFmtId="0" fontId="4" fillId="13" borderId="34" xfId="99" applyFont="1" applyFill="1" applyBorder="1" applyAlignment="1" applyProtection="1">
      <alignment horizontal="left" vertical="top" wrapText="1"/>
      <protection locked="0"/>
    </xf>
    <xf numFmtId="0" fontId="4" fillId="13" borderId="35" xfId="99" applyFont="1" applyFill="1" applyBorder="1" applyAlignment="1" applyProtection="1">
      <alignment horizontal="left" vertical="top" wrapText="1"/>
      <protection locked="0"/>
    </xf>
    <xf numFmtId="0" fontId="4" fillId="13" borderId="36" xfId="99" applyFont="1" applyFill="1" applyBorder="1" applyAlignment="1" applyProtection="1">
      <alignment horizontal="left" vertical="top" wrapText="1"/>
      <protection locked="0"/>
    </xf>
    <xf numFmtId="0" fontId="4" fillId="13" borderId="20" xfId="110" applyFont="1" applyFill="1" applyBorder="1" applyAlignment="1" applyProtection="1">
      <alignment horizontal="center"/>
      <protection locked="0"/>
    </xf>
    <xf numFmtId="0" fontId="4" fillId="13" borderId="22" xfId="110" applyFont="1" applyFill="1" applyBorder="1" applyAlignment="1" applyProtection="1">
      <alignment horizontal="center"/>
      <protection locked="0"/>
    </xf>
  </cellXfs>
  <cellStyles count="13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10 3" xfId="46"/>
    <cellStyle name="Comma 11" xfId="47"/>
    <cellStyle name="Comma 11 2" xfId="48"/>
    <cellStyle name="Comma 11 3" xfId="49"/>
    <cellStyle name="Comma 13" xfId="50"/>
    <cellStyle name="Comma 13 2" xfId="51"/>
    <cellStyle name="Comma 13 3" xfId="52"/>
    <cellStyle name="Comma 14" xfId="53"/>
    <cellStyle name="Comma 14 2" xfId="54"/>
    <cellStyle name="Comma 14 3" xfId="55"/>
    <cellStyle name="Comma 15" xfId="56"/>
    <cellStyle name="Comma 15 2" xfId="57"/>
    <cellStyle name="Comma 15 3" xfId="58"/>
    <cellStyle name="Comma 5" xfId="59"/>
    <cellStyle name="Comma 6" xfId="60"/>
    <cellStyle name="Comma 6 2" xfId="61"/>
    <cellStyle name="Comma 6 3" xfId="62"/>
    <cellStyle name="Currency" xfId="63"/>
    <cellStyle name="Currency [0]" xfId="64"/>
    <cellStyle name="Currency 13" xfId="65"/>
    <cellStyle name="Explanatory Text" xfId="66"/>
    <cellStyle name="Good" xfId="67"/>
    <cellStyle name="Heading 1" xfId="68"/>
    <cellStyle name="Heading 2" xfId="69"/>
    <cellStyle name="Heading 3" xfId="70"/>
    <cellStyle name="Heading 4" xfId="71"/>
    <cellStyle name="Hyperlink" xfId="72"/>
    <cellStyle name="Input" xfId="73"/>
    <cellStyle name="Linked Cell" xfId="74"/>
    <cellStyle name="Neutral" xfId="75"/>
    <cellStyle name="Normal 10" xfId="76"/>
    <cellStyle name="Normal 10 2" xfId="77"/>
    <cellStyle name="Normal 10 3" xfId="78"/>
    <cellStyle name="Normal 11" xfId="79"/>
    <cellStyle name="Normal 11 2" xfId="80"/>
    <cellStyle name="Normal 11 3" xfId="81"/>
    <cellStyle name="Normal 12" xfId="82"/>
    <cellStyle name="Normal 13" xfId="83"/>
    <cellStyle name="Normal 13 2" xfId="84"/>
    <cellStyle name="Normal 13 3" xfId="85"/>
    <cellStyle name="Normal 13_GSS_11491Electrical_AppendixA (2) PM CHANGES" xfId="86"/>
    <cellStyle name="Normal 14" xfId="87"/>
    <cellStyle name="Normal 14 2" xfId="88"/>
    <cellStyle name="Normal 14 3" xfId="89"/>
    <cellStyle name="Normal 14_GSS_11491Electrical_AppendixA (2) PM CHANGES" xfId="90"/>
    <cellStyle name="Normal 15" xfId="91"/>
    <cellStyle name="Normal 15 2" xfId="92"/>
    <cellStyle name="Normal 15 3" xfId="93"/>
    <cellStyle name="Normal 15_GSS_11491Electrical_AppendixA (2) PM CHANGES" xfId="94"/>
    <cellStyle name="Normal 16" xfId="95"/>
    <cellStyle name="Normal 16 2" xfId="96"/>
    <cellStyle name="Normal 16 3" xfId="97"/>
    <cellStyle name="Normal 17" xfId="98"/>
    <cellStyle name="Normal 19" xfId="99"/>
    <cellStyle name="Normal 19_GSS_11491Electrical_AppendixA_03212011 (2)" xfId="100"/>
    <cellStyle name="Normal 2" xfId="101"/>
    <cellStyle name="Normal 5" xfId="102"/>
    <cellStyle name="Normal 6" xfId="103"/>
    <cellStyle name="Normal 6 2" xfId="104"/>
    <cellStyle name="Normal 6 3" xfId="105"/>
    <cellStyle name="Normal 7" xfId="106"/>
    <cellStyle name="Normal 7 2" xfId="107"/>
    <cellStyle name="Normal 7 3" xfId="108"/>
    <cellStyle name="Normal 8" xfId="109"/>
    <cellStyle name="Normal_DE - Paper Pricing Grids 17" xfId="110"/>
    <cellStyle name="Normal_Sheet1 10" xfId="111"/>
    <cellStyle name="Normal_Sheet1 11" xfId="112"/>
    <cellStyle name="Normal_Sheet1 13" xfId="113"/>
    <cellStyle name="Normal_Sheet1 14" xfId="114"/>
    <cellStyle name="Normal_Sheet1 15" xfId="115"/>
    <cellStyle name="Normal_Sheet1 4" xfId="116"/>
    <cellStyle name="Normal_Sheet1 5" xfId="117"/>
    <cellStyle name="Normal_Sheet1 6" xfId="118"/>
    <cellStyle name="Normal_Sheet1 8" xfId="119"/>
    <cellStyle name="Note" xfId="120"/>
    <cellStyle name="Output" xfId="121"/>
    <cellStyle name="Percent" xfId="122"/>
    <cellStyle name="Percent 10" xfId="123"/>
    <cellStyle name="Percent 10 2" xfId="124"/>
    <cellStyle name="Percent 10 3" xfId="125"/>
    <cellStyle name="Percent 11" xfId="126"/>
    <cellStyle name="Percent 11 2" xfId="127"/>
    <cellStyle name="Percent 11 3" xfId="128"/>
    <cellStyle name="Percent 12" xfId="129"/>
    <cellStyle name="Percent 13" xfId="130"/>
    <cellStyle name="Percent 13 2" xfId="131"/>
    <cellStyle name="Percent 13 3" xfId="132"/>
    <cellStyle name="Percent 14" xfId="133"/>
    <cellStyle name="Percent 14 2" xfId="134"/>
    <cellStyle name="Percent 14 3" xfId="135"/>
    <cellStyle name="Percent 15" xfId="136"/>
    <cellStyle name="Percent 15 2" xfId="137"/>
    <cellStyle name="Percent 15 3" xfId="138"/>
    <cellStyle name="Percent 17" xfId="139"/>
    <cellStyle name="Percent 2" xfId="140"/>
    <cellStyle name="Percent 8" xfId="141"/>
    <cellStyle name="Title" xfId="142"/>
    <cellStyle name="Total" xfId="143"/>
    <cellStyle name="Warning Text" xfId="1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Jfregapane@wesco.com"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karen.janka@graybar.com"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llambert@rumsey.com"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jpetka@unitedelectric.com" TargetMode="External" /><Relationship Id="rId2" Type="http://schemas.openxmlformats.org/officeDocument/2006/relationships/comments" Target="../comments9.xml" /><Relationship Id="rId3" Type="http://schemas.openxmlformats.org/officeDocument/2006/relationships/vmlDrawing" Target="../drawings/vmlDrawing2.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H58"/>
  <sheetViews>
    <sheetView tabSelected="1" zoomScaleSheetLayoutView="10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F1"/>
    </sheetView>
  </sheetViews>
  <sheetFormatPr defaultColWidth="9.140625" defaultRowHeight="15"/>
  <cols>
    <col min="1" max="1" width="5.140625" style="58" customWidth="1"/>
    <col min="2" max="2" width="8.7109375" style="58" bestFit="1" customWidth="1"/>
    <col min="3" max="3" width="26.8515625" style="58" bestFit="1" customWidth="1"/>
    <col min="4" max="4" width="37.140625" style="399" customWidth="1"/>
    <col min="5" max="5" width="6.57421875" style="17" customWidth="1"/>
    <col min="6" max="6" width="4.57421875" style="17" customWidth="1"/>
    <col min="7" max="7" width="2.7109375" style="2" customWidth="1"/>
    <col min="8" max="9" width="5.8515625" style="102" customWidth="1"/>
    <col min="10" max="10" width="18.28125" style="102" customWidth="1"/>
    <col min="11" max="11" width="7.57421875" style="17" customWidth="1"/>
    <col min="12" max="12" width="8.421875" style="17" customWidth="1"/>
    <col min="13" max="13" width="7.8515625" style="17" customWidth="1"/>
    <col min="14" max="14" width="2.00390625" style="2" customWidth="1"/>
    <col min="15" max="15" width="6.421875" style="58" customWidth="1"/>
    <col min="16" max="16" width="9.28125" style="58" customWidth="1"/>
    <col min="17" max="17" width="28.28125" style="58" customWidth="1"/>
    <col min="18" max="18" width="7.57421875" style="17" customWidth="1"/>
    <col min="19" max="19" width="8.421875" style="17" customWidth="1"/>
    <col min="20" max="20" width="7.8515625" style="17" customWidth="1"/>
    <col min="21" max="21" width="2.00390625" style="2" customWidth="1"/>
    <col min="22" max="22" width="6.140625" style="58" customWidth="1"/>
    <col min="23" max="23" width="14.7109375" style="58" customWidth="1"/>
    <col min="24" max="24" width="31.28125" style="58" customWidth="1"/>
    <col min="25" max="25" width="7.57421875" style="17" customWidth="1"/>
    <col min="26" max="26" width="8.421875" style="17" customWidth="1"/>
    <col min="27" max="27" width="9.140625" style="17" customWidth="1"/>
    <col min="28" max="28" width="2.00390625" style="2" customWidth="1"/>
    <col min="29" max="29" width="8.7109375" style="58" customWidth="1"/>
    <col min="30" max="30" width="5.8515625" style="58" customWidth="1"/>
    <col min="31" max="31" width="8.7109375" style="58" customWidth="1"/>
    <col min="32" max="32" width="7.57421875" style="17" customWidth="1"/>
    <col min="33" max="33" width="8.421875" style="17" customWidth="1"/>
    <col min="34" max="34" width="7.8515625" style="637" customWidth="1"/>
    <col min="35" max="16384" width="9.140625" style="2" customWidth="1"/>
  </cols>
  <sheetData>
    <row r="1" spans="1:34" s="78" customFormat="1" ht="15.75">
      <c r="A1" s="661" t="s">
        <v>1173</v>
      </c>
      <c r="B1" s="662"/>
      <c r="C1" s="662"/>
      <c r="D1" s="662"/>
      <c r="E1" s="662"/>
      <c r="F1" s="663"/>
      <c r="G1" s="401"/>
      <c r="H1" s="664"/>
      <c r="I1" s="665"/>
      <c r="J1" s="665"/>
      <c r="K1" s="665"/>
      <c r="L1" s="665"/>
      <c r="M1" s="665"/>
      <c r="N1" s="165"/>
      <c r="O1" s="664"/>
      <c r="P1" s="665"/>
      <c r="Q1" s="665"/>
      <c r="R1" s="665"/>
      <c r="S1" s="665"/>
      <c r="T1" s="665"/>
      <c r="U1" s="165"/>
      <c r="V1" s="664"/>
      <c r="W1" s="665"/>
      <c r="X1" s="665"/>
      <c r="Y1" s="665"/>
      <c r="Z1" s="665"/>
      <c r="AA1" s="665"/>
      <c r="AB1" s="165"/>
      <c r="AC1" s="664"/>
      <c r="AD1" s="665"/>
      <c r="AE1" s="665"/>
      <c r="AF1" s="665"/>
      <c r="AG1" s="665"/>
      <c r="AH1" s="665"/>
    </row>
    <row r="2" spans="1:34" ht="15" customHeight="1">
      <c r="A2" s="658" t="s">
        <v>5</v>
      </c>
      <c r="B2" s="659"/>
      <c r="C2" s="659"/>
      <c r="D2" s="659"/>
      <c r="E2" s="659"/>
      <c r="F2" s="660"/>
      <c r="G2" s="402"/>
      <c r="H2" s="666" t="s">
        <v>790</v>
      </c>
      <c r="I2" s="667"/>
      <c r="J2" s="667"/>
      <c r="K2" s="667"/>
      <c r="L2" s="667"/>
      <c r="M2" s="667"/>
      <c r="N2" s="403"/>
      <c r="O2" s="668" t="s">
        <v>220</v>
      </c>
      <c r="P2" s="669"/>
      <c r="Q2" s="669"/>
      <c r="R2" s="669"/>
      <c r="S2" s="669"/>
      <c r="T2" s="669"/>
      <c r="U2" s="403"/>
      <c r="V2" s="670" t="s">
        <v>968</v>
      </c>
      <c r="W2" s="671"/>
      <c r="X2" s="671"/>
      <c r="Y2" s="671"/>
      <c r="Z2" s="671"/>
      <c r="AA2" s="671"/>
      <c r="AB2" s="403"/>
      <c r="AC2" s="672" t="s">
        <v>1171</v>
      </c>
      <c r="AD2" s="673"/>
      <c r="AE2" s="673"/>
      <c r="AF2" s="673"/>
      <c r="AG2" s="673"/>
      <c r="AH2" s="673"/>
    </row>
    <row r="3" spans="1:34" s="17" customFormat="1" ht="34.5" customHeight="1">
      <c r="A3" s="61" t="s">
        <v>8</v>
      </c>
      <c r="B3" s="61" t="s">
        <v>9</v>
      </c>
      <c r="C3" s="61" t="s">
        <v>10</v>
      </c>
      <c r="D3" s="61" t="s">
        <v>11</v>
      </c>
      <c r="E3" s="639" t="s">
        <v>12</v>
      </c>
      <c r="F3" s="639" t="s">
        <v>13</v>
      </c>
      <c r="G3" s="404"/>
      <c r="H3" s="85" t="s">
        <v>17</v>
      </c>
      <c r="I3" s="85" t="s">
        <v>18</v>
      </c>
      <c r="J3" s="85" t="s">
        <v>19</v>
      </c>
      <c r="K3" s="85" t="s">
        <v>14</v>
      </c>
      <c r="L3" s="85" t="s">
        <v>15</v>
      </c>
      <c r="M3" s="432" t="s">
        <v>1194</v>
      </c>
      <c r="N3" s="405"/>
      <c r="O3" s="86" t="s">
        <v>17</v>
      </c>
      <c r="P3" s="86"/>
      <c r="Q3" s="86"/>
      <c r="R3" s="86" t="s">
        <v>14</v>
      </c>
      <c r="S3" s="87" t="s">
        <v>15</v>
      </c>
      <c r="T3" s="433" t="s">
        <v>1194</v>
      </c>
      <c r="U3" s="405"/>
      <c r="V3" s="89" t="s">
        <v>17</v>
      </c>
      <c r="W3" s="89" t="s">
        <v>18</v>
      </c>
      <c r="X3" s="89" t="s">
        <v>19</v>
      </c>
      <c r="Y3" s="89" t="s">
        <v>14</v>
      </c>
      <c r="Z3" s="89" t="s">
        <v>15</v>
      </c>
      <c r="AA3" s="434" t="s">
        <v>1194</v>
      </c>
      <c r="AB3" s="405"/>
      <c r="AC3" s="88" t="s">
        <v>17</v>
      </c>
      <c r="AD3" s="88" t="s">
        <v>18</v>
      </c>
      <c r="AE3" s="88" t="s">
        <v>19</v>
      </c>
      <c r="AF3" s="88" t="s">
        <v>14</v>
      </c>
      <c r="AG3" s="88" t="s">
        <v>15</v>
      </c>
      <c r="AH3" s="638" t="s">
        <v>1194</v>
      </c>
    </row>
    <row r="4" spans="1:34" ht="15">
      <c r="A4" s="79">
        <v>1</v>
      </c>
      <c r="B4" s="79" t="s">
        <v>20</v>
      </c>
      <c r="C4" s="80" t="s">
        <v>21</v>
      </c>
      <c r="D4" s="283" t="s">
        <v>22</v>
      </c>
      <c r="E4" s="81">
        <v>50</v>
      </c>
      <c r="F4" s="82" t="s">
        <v>23</v>
      </c>
      <c r="G4" s="402"/>
      <c r="H4" s="100" t="s">
        <v>592</v>
      </c>
      <c r="I4" s="100">
        <v>97594</v>
      </c>
      <c r="J4" s="100" t="s">
        <v>745</v>
      </c>
      <c r="K4" s="97">
        <v>1</v>
      </c>
      <c r="L4" s="98">
        <v>26.97</v>
      </c>
      <c r="M4" s="406">
        <v>3.88</v>
      </c>
      <c r="N4" s="403"/>
      <c r="O4" s="94" t="s">
        <v>24</v>
      </c>
      <c r="P4" s="94" t="s">
        <v>1126</v>
      </c>
      <c r="Q4" s="94" t="s">
        <v>25</v>
      </c>
      <c r="R4" s="96" t="s">
        <v>26</v>
      </c>
      <c r="S4" s="99">
        <v>26.09</v>
      </c>
      <c r="T4" s="406">
        <v>3.48</v>
      </c>
      <c r="U4" s="403"/>
      <c r="V4" s="94" t="s">
        <v>24</v>
      </c>
      <c r="W4" s="94" t="s">
        <v>884</v>
      </c>
      <c r="X4" s="94" t="s">
        <v>885</v>
      </c>
      <c r="Y4" s="97">
        <v>1</v>
      </c>
      <c r="Z4" s="98">
        <v>36.58</v>
      </c>
      <c r="AA4" s="406">
        <v>3.44</v>
      </c>
      <c r="AB4" s="403"/>
      <c r="AC4" s="94"/>
      <c r="AD4" s="94"/>
      <c r="AE4" s="407" t="s">
        <v>1195</v>
      </c>
      <c r="AF4" s="105">
        <v>50</v>
      </c>
      <c r="AG4" s="106">
        <v>27.76</v>
      </c>
      <c r="AH4" s="636">
        <v>2.28</v>
      </c>
    </row>
    <row r="5" spans="1:34" ht="15">
      <c r="A5" s="76">
        <v>2</v>
      </c>
      <c r="B5" s="77" t="s">
        <v>77</v>
      </c>
      <c r="C5" s="408" t="s">
        <v>1033</v>
      </c>
      <c r="D5" s="398" t="s">
        <v>1034</v>
      </c>
      <c r="E5" s="4">
        <v>50</v>
      </c>
      <c r="F5" s="5" t="s">
        <v>23</v>
      </c>
      <c r="G5" s="402"/>
      <c r="H5" s="101"/>
      <c r="I5" s="101"/>
      <c r="J5" s="409" t="s">
        <v>1195</v>
      </c>
      <c r="K5" s="103" t="s">
        <v>23</v>
      </c>
      <c r="L5" s="104">
        <v>44.09</v>
      </c>
      <c r="M5" s="413">
        <v>6.61</v>
      </c>
      <c r="N5" s="403"/>
      <c r="O5" s="95" t="s">
        <v>24</v>
      </c>
      <c r="P5" s="95" t="s">
        <v>1127</v>
      </c>
      <c r="Q5" s="95" t="s">
        <v>1128</v>
      </c>
      <c r="R5" s="90" t="s">
        <v>26</v>
      </c>
      <c r="S5" s="93">
        <v>56.36</v>
      </c>
      <c r="T5" s="410">
        <v>2.51</v>
      </c>
      <c r="U5" s="403"/>
      <c r="V5" s="95"/>
      <c r="W5" s="95"/>
      <c r="X5" s="95"/>
      <c r="Y5" s="91"/>
      <c r="Z5" s="92"/>
      <c r="AA5" s="410"/>
      <c r="AB5" s="403"/>
      <c r="AC5" s="95" t="s">
        <v>858</v>
      </c>
      <c r="AD5" s="95">
        <v>29468</v>
      </c>
      <c r="AE5" s="95" t="s">
        <v>859</v>
      </c>
      <c r="AF5" s="91">
        <v>6</v>
      </c>
      <c r="AG5" s="92">
        <v>37.08</v>
      </c>
      <c r="AH5" s="410">
        <v>5.05</v>
      </c>
    </row>
    <row r="6" spans="1:34" ht="15">
      <c r="A6" s="79">
        <v>3</v>
      </c>
      <c r="B6" s="79" t="s">
        <v>20</v>
      </c>
      <c r="C6" s="83" t="s">
        <v>27</v>
      </c>
      <c r="D6" s="283" t="s">
        <v>28</v>
      </c>
      <c r="E6" s="81">
        <v>300</v>
      </c>
      <c r="F6" s="82" t="s">
        <v>23</v>
      </c>
      <c r="G6" s="402"/>
      <c r="H6" s="100" t="s">
        <v>592</v>
      </c>
      <c r="I6" s="100">
        <v>80893</v>
      </c>
      <c r="J6" s="100" t="s">
        <v>746</v>
      </c>
      <c r="K6" s="97">
        <v>1</v>
      </c>
      <c r="L6" s="98">
        <v>46.18</v>
      </c>
      <c r="M6" s="406">
        <v>4.91</v>
      </c>
      <c r="N6" s="403"/>
      <c r="O6" s="94" t="s">
        <v>24</v>
      </c>
      <c r="P6" s="94" t="s">
        <v>1129</v>
      </c>
      <c r="Q6" s="94" t="s">
        <v>29</v>
      </c>
      <c r="R6" s="96" t="s">
        <v>26</v>
      </c>
      <c r="S6" s="99">
        <v>85.62</v>
      </c>
      <c r="T6" s="406">
        <v>6.53</v>
      </c>
      <c r="U6" s="403"/>
      <c r="V6" s="94" t="s">
        <v>24</v>
      </c>
      <c r="W6" s="94" t="s">
        <v>886</v>
      </c>
      <c r="X6" s="94" t="s">
        <v>887</v>
      </c>
      <c r="Y6" s="97">
        <v>1</v>
      </c>
      <c r="Z6" s="98">
        <v>172.95</v>
      </c>
      <c r="AA6" s="406">
        <v>6.4</v>
      </c>
      <c r="AB6" s="403"/>
      <c r="AC6" s="94"/>
      <c r="AD6" s="94"/>
      <c r="AE6" s="407" t="s">
        <v>1195</v>
      </c>
      <c r="AF6" s="105">
        <v>6</v>
      </c>
      <c r="AG6" s="106">
        <v>49.7</v>
      </c>
      <c r="AH6" s="415">
        <v>3.03</v>
      </c>
    </row>
    <row r="7" spans="1:34" ht="15">
      <c r="A7" s="76">
        <v>4</v>
      </c>
      <c r="B7" s="77" t="s">
        <v>20</v>
      </c>
      <c r="C7" s="3" t="s">
        <v>30</v>
      </c>
      <c r="D7" s="398" t="s">
        <v>31</v>
      </c>
      <c r="E7" s="4">
        <v>100</v>
      </c>
      <c r="F7" s="5" t="s">
        <v>23</v>
      </c>
      <c r="G7" s="402"/>
      <c r="H7" s="101" t="s">
        <v>592</v>
      </c>
      <c r="I7" s="101">
        <v>86256</v>
      </c>
      <c r="J7" s="101" t="s">
        <v>747</v>
      </c>
      <c r="K7" s="91">
        <v>1</v>
      </c>
      <c r="L7" s="92">
        <v>38.25</v>
      </c>
      <c r="M7" s="410">
        <v>3.4</v>
      </c>
      <c r="N7" s="403"/>
      <c r="O7" s="95" t="s">
        <v>24</v>
      </c>
      <c r="P7" s="95" t="s">
        <v>1130</v>
      </c>
      <c r="Q7" s="95" t="s">
        <v>32</v>
      </c>
      <c r="R7" s="90" t="s">
        <v>26</v>
      </c>
      <c r="S7" s="93">
        <v>56.36</v>
      </c>
      <c r="T7" s="410">
        <v>2.51</v>
      </c>
      <c r="U7" s="403"/>
      <c r="V7" s="95"/>
      <c r="W7" s="95"/>
      <c r="X7" s="95"/>
      <c r="Y7" s="91"/>
      <c r="Z7" s="92"/>
      <c r="AA7" s="410"/>
      <c r="AB7" s="403"/>
      <c r="AC7" s="95"/>
      <c r="AD7" s="95"/>
      <c r="AE7" s="411" t="s">
        <v>1195</v>
      </c>
      <c r="AF7" s="412">
        <v>6</v>
      </c>
      <c r="AG7" s="413">
        <v>31.19</v>
      </c>
      <c r="AH7" s="413">
        <v>5.65</v>
      </c>
    </row>
    <row r="8" spans="1:34" ht="15">
      <c r="A8" s="79">
        <v>5</v>
      </c>
      <c r="B8" s="79" t="s">
        <v>20</v>
      </c>
      <c r="C8" s="83" t="s">
        <v>33</v>
      </c>
      <c r="D8" s="283" t="s">
        <v>1035</v>
      </c>
      <c r="E8" s="81">
        <v>1000</v>
      </c>
      <c r="F8" s="82" t="s">
        <v>23</v>
      </c>
      <c r="G8" s="402"/>
      <c r="H8" s="100" t="s">
        <v>592</v>
      </c>
      <c r="I8" s="100">
        <v>15834</v>
      </c>
      <c r="J8" s="100" t="s">
        <v>748</v>
      </c>
      <c r="K8" s="97">
        <v>1</v>
      </c>
      <c r="L8" s="98">
        <v>33.56</v>
      </c>
      <c r="M8" s="406">
        <v>3.15</v>
      </c>
      <c r="N8" s="403"/>
      <c r="O8" s="94" t="s">
        <v>24</v>
      </c>
      <c r="P8" s="94" t="s">
        <v>1131</v>
      </c>
      <c r="Q8" s="94" t="s">
        <v>34</v>
      </c>
      <c r="R8" s="96" t="s">
        <v>26</v>
      </c>
      <c r="S8" s="99">
        <v>60.05</v>
      </c>
      <c r="T8" s="406">
        <v>3.09</v>
      </c>
      <c r="U8" s="403"/>
      <c r="V8" s="94" t="s">
        <v>24</v>
      </c>
      <c r="W8" s="94" t="s">
        <v>888</v>
      </c>
      <c r="X8" s="94" t="s">
        <v>889</v>
      </c>
      <c r="Y8" s="97">
        <v>1</v>
      </c>
      <c r="Z8" s="98">
        <v>57.2</v>
      </c>
      <c r="AA8" s="406">
        <v>3.05</v>
      </c>
      <c r="AB8" s="403"/>
      <c r="AC8" s="94"/>
      <c r="AD8" s="94"/>
      <c r="AE8" s="407" t="s">
        <v>1195</v>
      </c>
      <c r="AF8" s="414">
        <v>6</v>
      </c>
      <c r="AG8" s="415">
        <v>32.54</v>
      </c>
      <c r="AH8" s="415">
        <v>6.21</v>
      </c>
    </row>
    <row r="9" spans="1:34" ht="23.25">
      <c r="A9" s="76">
        <v>6</v>
      </c>
      <c r="B9" s="77" t="s">
        <v>1036</v>
      </c>
      <c r="C9" s="6" t="s">
        <v>1037</v>
      </c>
      <c r="D9" s="398" t="s">
        <v>1038</v>
      </c>
      <c r="E9" s="4">
        <v>100</v>
      </c>
      <c r="F9" s="5" t="s">
        <v>23</v>
      </c>
      <c r="G9" s="402"/>
      <c r="H9" s="101"/>
      <c r="I9" s="101"/>
      <c r="J9" s="416" t="s">
        <v>1195</v>
      </c>
      <c r="K9" s="103" t="s">
        <v>23</v>
      </c>
      <c r="L9" s="104">
        <v>14</v>
      </c>
      <c r="M9" s="410">
        <v>10.49</v>
      </c>
      <c r="N9" s="403"/>
      <c r="O9" s="95" t="s">
        <v>24</v>
      </c>
      <c r="P9" s="95" t="s">
        <v>1132</v>
      </c>
      <c r="Q9" s="95" t="s">
        <v>1133</v>
      </c>
      <c r="R9" s="90" t="s">
        <v>26</v>
      </c>
      <c r="S9" s="93">
        <v>39.25</v>
      </c>
      <c r="T9" s="410">
        <v>13.79</v>
      </c>
      <c r="U9" s="403"/>
      <c r="V9" s="95"/>
      <c r="W9" s="95"/>
      <c r="X9" s="95"/>
      <c r="Y9" s="91"/>
      <c r="Z9" s="92"/>
      <c r="AA9" s="410"/>
      <c r="AB9" s="403"/>
      <c r="AC9" s="95" t="s">
        <v>858</v>
      </c>
      <c r="AD9" s="95">
        <v>29968</v>
      </c>
      <c r="AE9" s="95" t="s">
        <v>859</v>
      </c>
      <c r="AF9" s="417">
        <v>6</v>
      </c>
      <c r="AG9" s="410">
        <v>52.59</v>
      </c>
      <c r="AH9" s="410">
        <v>3.03</v>
      </c>
    </row>
    <row r="10" spans="1:34" ht="23.25">
      <c r="A10" s="79">
        <v>7</v>
      </c>
      <c r="B10" s="79" t="s">
        <v>20</v>
      </c>
      <c r="C10" s="83" t="s">
        <v>35</v>
      </c>
      <c r="D10" s="283" t="s">
        <v>1039</v>
      </c>
      <c r="E10" s="81">
        <v>50</v>
      </c>
      <c r="F10" s="82" t="s">
        <v>23</v>
      </c>
      <c r="G10" s="402"/>
      <c r="H10" s="100" t="s">
        <v>592</v>
      </c>
      <c r="I10" s="100">
        <v>97571</v>
      </c>
      <c r="J10" s="100" t="s">
        <v>749</v>
      </c>
      <c r="K10" s="97">
        <v>1</v>
      </c>
      <c r="L10" s="98">
        <v>12.07</v>
      </c>
      <c r="M10" s="406">
        <v>1.81</v>
      </c>
      <c r="N10" s="403"/>
      <c r="O10" s="94" t="s">
        <v>24</v>
      </c>
      <c r="P10" s="94" t="s">
        <v>1134</v>
      </c>
      <c r="Q10" s="94" t="s">
        <v>1135</v>
      </c>
      <c r="R10" s="96" t="s">
        <v>26</v>
      </c>
      <c r="S10" s="99">
        <v>13.72</v>
      </c>
      <c r="T10" s="406">
        <v>1.29</v>
      </c>
      <c r="U10" s="403"/>
      <c r="V10" s="94" t="s">
        <v>24</v>
      </c>
      <c r="W10" s="94" t="s">
        <v>890</v>
      </c>
      <c r="X10" s="94" t="s">
        <v>891</v>
      </c>
      <c r="Y10" s="97">
        <v>1</v>
      </c>
      <c r="Z10" s="98">
        <v>13.72</v>
      </c>
      <c r="AA10" s="406">
        <v>1.42</v>
      </c>
      <c r="AB10" s="403"/>
      <c r="AC10" s="94"/>
      <c r="AD10" s="94"/>
      <c r="AE10" s="407" t="s">
        <v>1195</v>
      </c>
      <c r="AF10" s="414">
        <v>6</v>
      </c>
      <c r="AG10" s="415">
        <v>9.23</v>
      </c>
      <c r="AH10" s="415">
        <v>1.08</v>
      </c>
    </row>
    <row r="11" spans="1:34" ht="23.25">
      <c r="A11" s="76">
        <v>8</v>
      </c>
      <c r="B11" s="77" t="s">
        <v>20</v>
      </c>
      <c r="C11" s="6" t="s">
        <v>37</v>
      </c>
      <c r="D11" s="398" t="s">
        <v>38</v>
      </c>
      <c r="E11" s="4">
        <v>100</v>
      </c>
      <c r="F11" s="7" t="s">
        <v>23</v>
      </c>
      <c r="G11" s="402"/>
      <c r="H11" s="101" t="s">
        <v>592</v>
      </c>
      <c r="I11" s="101">
        <v>97600</v>
      </c>
      <c r="J11" s="101" t="s">
        <v>750</v>
      </c>
      <c r="K11" s="91">
        <v>1</v>
      </c>
      <c r="L11" s="92">
        <v>34.87</v>
      </c>
      <c r="M11" s="410">
        <v>6.48</v>
      </c>
      <c r="N11" s="403"/>
      <c r="O11" s="95" t="s">
        <v>24</v>
      </c>
      <c r="P11" s="95" t="s">
        <v>39</v>
      </c>
      <c r="Q11" s="95" t="s">
        <v>40</v>
      </c>
      <c r="R11" s="90" t="s">
        <v>26</v>
      </c>
      <c r="S11" s="93">
        <v>43.18</v>
      </c>
      <c r="T11" s="410">
        <v>4.92</v>
      </c>
      <c r="U11" s="403"/>
      <c r="V11" s="95" t="s">
        <v>24</v>
      </c>
      <c r="W11" s="95" t="s">
        <v>892</v>
      </c>
      <c r="X11" s="95" t="s">
        <v>893</v>
      </c>
      <c r="Y11" s="91">
        <v>1</v>
      </c>
      <c r="Z11" s="92">
        <v>43.18</v>
      </c>
      <c r="AA11" s="410">
        <v>4.8</v>
      </c>
      <c r="AB11" s="403"/>
      <c r="AC11" s="95"/>
      <c r="AD11" s="95"/>
      <c r="AE11" s="411" t="s">
        <v>1195</v>
      </c>
      <c r="AF11" s="412">
        <v>50</v>
      </c>
      <c r="AG11" s="413">
        <v>25.97</v>
      </c>
      <c r="AH11" s="413">
        <v>3.46</v>
      </c>
    </row>
    <row r="12" spans="1:34" ht="23.25">
      <c r="A12" s="79">
        <v>9</v>
      </c>
      <c r="B12" s="79" t="s">
        <v>20</v>
      </c>
      <c r="C12" s="80" t="s">
        <v>41</v>
      </c>
      <c r="D12" s="283" t="s">
        <v>42</v>
      </c>
      <c r="E12" s="81">
        <v>100</v>
      </c>
      <c r="F12" s="82" t="s">
        <v>23</v>
      </c>
      <c r="G12" s="402"/>
      <c r="H12" s="100" t="s">
        <v>592</v>
      </c>
      <c r="I12" s="100">
        <v>97612</v>
      </c>
      <c r="J12" s="100" t="s">
        <v>751</v>
      </c>
      <c r="K12" s="97">
        <v>1</v>
      </c>
      <c r="L12" s="98">
        <v>35.9</v>
      </c>
      <c r="M12" s="406">
        <v>6.48</v>
      </c>
      <c r="N12" s="403"/>
      <c r="O12" s="94" t="s">
        <v>24</v>
      </c>
      <c r="P12" s="94" t="s">
        <v>43</v>
      </c>
      <c r="Q12" s="94" t="s">
        <v>44</v>
      </c>
      <c r="R12" s="96" t="s">
        <v>26</v>
      </c>
      <c r="S12" s="99">
        <v>44.52</v>
      </c>
      <c r="T12" s="406">
        <v>3.48</v>
      </c>
      <c r="U12" s="403"/>
      <c r="V12" s="94" t="s">
        <v>24</v>
      </c>
      <c r="W12" s="94" t="s">
        <v>894</v>
      </c>
      <c r="X12" s="94" t="s">
        <v>895</v>
      </c>
      <c r="Y12" s="97">
        <v>1</v>
      </c>
      <c r="Z12" s="98">
        <v>44.52</v>
      </c>
      <c r="AA12" s="406">
        <v>3.44</v>
      </c>
      <c r="AB12" s="403"/>
      <c r="AC12" s="94"/>
      <c r="AD12" s="94"/>
      <c r="AE12" s="407" t="s">
        <v>1195</v>
      </c>
      <c r="AF12" s="414">
        <v>50</v>
      </c>
      <c r="AG12" s="415">
        <v>25.97</v>
      </c>
      <c r="AH12" s="415">
        <v>7.68</v>
      </c>
    </row>
    <row r="13" spans="1:34" ht="23.25">
      <c r="A13" s="76">
        <v>10</v>
      </c>
      <c r="B13" s="77" t="s">
        <v>20</v>
      </c>
      <c r="C13" s="3" t="s">
        <v>45</v>
      </c>
      <c r="D13" s="398" t="s">
        <v>46</v>
      </c>
      <c r="E13" s="8">
        <v>100</v>
      </c>
      <c r="F13" s="7" t="s">
        <v>23</v>
      </c>
      <c r="G13" s="402"/>
      <c r="H13" s="101" t="s">
        <v>592</v>
      </c>
      <c r="I13" s="101">
        <v>97631</v>
      </c>
      <c r="J13" s="101" t="s">
        <v>1040</v>
      </c>
      <c r="K13" s="91">
        <v>1</v>
      </c>
      <c r="L13" s="92">
        <v>40.37</v>
      </c>
      <c r="M13" s="410">
        <v>8.24</v>
      </c>
      <c r="N13" s="403"/>
      <c r="O13" s="95" t="s">
        <v>24</v>
      </c>
      <c r="P13" s="95" t="s">
        <v>47</v>
      </c>
      <c r="Q13" s="95" t="s">
        <v>48</v>
      </c>
      <c r="R13" s="90" t="s">
        <v>26</v>
      </c>
      <c r="S13" s="93">
        <v>43.93</v>
      </c>
      <c r="T13" s="410">
        <v>5.23</v>
      </c>
      <c r="U13" s="403"/>
      <c r="V13" s="95" t="s">
        <v>24</v>
      </c>
      <c r="W13" s="95" t="s">
        <v>896</v>
      </c>
      <c r="X13" s="95" t="s">
        <v>897</v>
      </c>
      <c r="Y13" s="91">
        <v>1</v>
      </c>
      <c r="Z13" s="92">
        <v>43.93</v>
      </c>
      <c r="AA13" s="410">
        <v>5.14</v>
      </c>
      <c r="AB13" s="403"/>
      <c r="AC13" s="95"/>
      <c r="AD13" s="95"/>
      <c r="AE13" s="411" t="s">
        <v>1195</v>
      </c>
      <c r="AF13" s="412">
        <v>50</v>
      </c>
      <c r="AG13" s="413">
        <v>29.2</v>
      </c>
      <c r="AH13" s="413">
        <v>3.83</v>
      </c>
    </row>
    <row r="14" spans="1:34" ht="15">
      <c r="A14" s="79">
        <v>11</v>
      </c>
      <c r="B14" s="79" t="s">
        <v>20</v>
      </c>
      <c r="C14" s="83" t="s">
        <v>49</v>
      </c>
      <c r="D14" s="283" t="s">
        <v>50</v>
      </c>
      <c r="E14" s="81">
        <v>100</v>
      </c>
      <c r="F14" s="82" t="s">
        <v>23</v>
      </c>
      <c r="G14" s="402"/>
      <c r="H14" s="100" t="s">
        <v>592</v>
      </c>
      <c r="I14" s="100">
        <v>16648</v>
      </c>
      <c r="J14" s="100" t="s">
        <v>752</v>
      </c>
      <c r="K14" s="97">
        <v>1</v>
      </c>
      <c r="L14" s="98">
        <v>25.35</v>
      </c>
      <c r="M14" s="406">
        <v>5.9</v>
      </c>
      <c r="N14" s="403"/>
      <c r="O14" s="94" t="s">
        <v>24</v>
      </c>
      <c r="P14" s="94" t="s">
        <v>51</v>
      </c>
      <c r="Q14" s="94" t="s">
        <v>52</v>
      </c>
      <c r="R14" s="96" t="s">
        <v>26</v>
      </c>
      <c r="S14" s="99">
        <v>32.5</v>
      </c>
      <c r="T14" s="406">
        <v>5.37</v>
      </c>
      <c r="U14" s="403"/>
      <c r="V14" s="94" t="s">
        <v>24</v>
      </c>
      <c r="W14" s="94" t="s">
        <v>898</v>
      </c>
      <c r="X14" s="94" t="s">
        <v>899</v>
      </c>
      <c r="Y14" s="97">
        <v>1</v>
      </c>
      <c r="Z14" s="98">
        <v>32.5</v>
      </c>
      <c r="AA14" s="406">
        <v>5.3</v>
      </c>
      <c r="AB14" s="403"/>
      <c r="AC14" s="94"/>
      <c r="AD14" s="94"/>
      <c r="AE14" s="407" t="s">
        <v>1195</v>
      </c>
      <c r="AF14" s="414">
        <v>10</v>
      </c>
      <c r="AG14" s="415">
        <v>20.59</v>
      </c>
      <c r="AH14" s="415">
        <v>45</v>
      </c>
    </row>
    <row r="15" spans="1:34" ht="23.25">
      <c r="A15" s="76">
        <v>12</v>
      </c>
      <c r="B15" s="77" t="s">
        <v>20</v>
      </c>
      <c r="C15" s="3" t="s">
        <v>53</v>
      </c>
      <c r="D15" s="398" t="s">
        <v>54</v>
      </c>
      <c r="E15" s="8">
        <v>500</v>
      </c>
      <c r="F15" s="7" t="s">
        <v>23</v>
      </c>
      <c r="G15" s="402"/>
      <c r="H15" s="101" t="s">
        <v>592</v>
      </c>
      <c r="I15" s="101">
        <v>97636</v>
      </c>
      <c r="J15" s="101" t="s">
        <v>753</v>
      </c>
      <c r="K15" s="91">
        <v>1</v>
      </c>
      <c r="L15" s="92">
        <v>43.76</v>
      </c>
      <c r="M15" s="410">
        <v>7.85</v>
      </c>
      <c r="N15" s="403"/>
      <c r="O15" s="95" t="s">
        <v>24</v>
      </c>
      <c r="P15" s="95" t="s">
        <v>55</v>
      </c>
      <c r="Q15" s="95" t="s">
        <v>56</v>
      </c>
      <c r="R15" s="90" t="s">
        <v>26</v>
      </c>
      <c r="S15" s="93">
        <v>59.49</v>
      </c>
      <c r="T15" s="410">
        <v>5.23</v>
      </c>
      <c r="U15" s="403"/>
      <c r="V15" s="95" t="s">
        <v>24</v>
      </c>
      <c r="W15" s="95" t="s">
        <v>900</v>
      </c>
      <c r="X15" s="95" t="s">
        <v>901</v>
      </c>
      <c r="Y15" s="91">
        <v>1</v>
      </c>
      <c r="Z15" s="92">
        <v>59.49</v>
      </c>
      <c r="AA15" s="410">
        <v>5.14</v>
      </c>
      <c r="AB15" s="403"/>
      <c r="AC15" s="95"/>
      <c r="AD15" s="95"/>
      <c r="AE15" s="411" t="s">
        <v>1195</v>
      </c>
      <c r="AF15" s="412">
        <v>50</v>
      </c>
      <c r="AG15" s="413">
        <v>35</v>
      </c>
      <c r="AH15" s="413">
        <v>3.27</v>
      </c>
    </row>
    <row r="16" spans="1:34" ht="23.25">
      <c r="A16" s="79">
        <v>13</v>
      </c>
      <c r="B16" s="79" t="s">
        <v>20</v>
      </c>
      <c r="C16" s="84" t="s">
        <v>57</v>
      </c>
      <c r="D16" s="283" t="s">
        <v>58</v>
      </c>
      <c r="E16" s="81">
        <v>75</v>
      </c>
      <c r="F16" s="82" t="s">
        <v>23</v>
      </c>
      <c r="G16" s="402"/>
      <c r="H16" s="100" t="s">
        <v>592</v>
      </c>
      <c r="I16" s="100">
        <v>97554</v>
      </c>
      <c r="J16" s="100" t="s">
        <v>754</v>
      </c>
      <c r="K16" s="97">
        <v>1</v>
      </c>
      <c r="L16" s="98">
        <v>11.28</v>
      </c>
      <c r="M16" s="406">
        <v>1.68</v>
      </c>
      <c r="N16" s="403"/>
      <c r="O16" s="94" t="s">
        <v>24</v>
      </c>
      <c r="P16" s="94" t="s">
        <v>59</v>
      </c>
      <c r="Q16" s="94" t="s">
        <v>60</v>
      </c>
      <c r="R16" s="96" t="s">
        <v>26</v>
      </c>
      <c r="S16" s="99">
        <v>13.01</v>
      </c>
      <c r="T16" s="406">
        <v>1.29</v>
      </c>
      <c r="U16" s="403"/>
      <c r="V16" s="94" t="s">
        <v>24</v>
      </c>
      <c r="W16" s="94" t="s">
        <v>902</v>
      </c>
      <c r="X16" s="94" t="s">
        <v>903</v>
      </c>
      <c r="Y16" s="97">
        <v>1</v>
      </c>
      <c r="Z16" s="98">
        <v>11.95</v>
      </c>
      <c r="AA16" s="406">
        <v>1.26</v>
      </c>
      <c r="AB16" s="403"/>
      <c r="AC16" s="94"/>
      <c r="AD16" s="94"/>
      <c r="AE16" s="407" t="s">
        <v>1195</v>
      </c>
      <c r="AF16" s="414">
        <v>6</v>
      </c>
      <c r="AG16" s="415">
        <v>8.52</v>
      </c>
      <c r="AH16" s="415">
        <v>1.26</v>
      </c>
    </row>
    <row r="17" spans="1:34" ht="23.25">
      <c r="A17" s="76">
        <v>14</v>
      </c>
      <c r="B17" s="77" t="s">
        <v>20</v>
      </c>
      <c r="C17" s="3" t="s">
        <v>61</v>
      </c>
      <c r="D17" s="398" t="s">
        <v>62</v>
      </c>
      <c r="E17" s="8">
        <v>750</v>
      </c>
      <c r="F17" s="7" t="s">
        <v>23</v>
      </c>
      <c r="G17" s="402"/>
      <c r="H17" s="101" t="s">
        <v>592</v>
      </c>
      <c r="I17" s="101">
        <v>97558</v>
      </c>
      <c r="J17" s="101" t="s">
        <v>755</v>
      </c>
      <c r="K17" s="91">
        <v>1</v>
      </c>
      <c r="L17" s="92">
        <v>11.28</v>
      </c>
      <c r="M17" s="410">
        <v>1.59</v>
      </c>
      <c r="N17" s="403"/>
      <c r="O17" s="95" t="s">
        <v>24</v>
      </c>
      <c r="P17" s="95" t="s">
        <v>63</v>
      </c>
      <c r="Q17" s="95" t="s">
        <v>64</v>
      </c>
      <c r="R17" s="90" t="s">
        <v>26</v>
      </c>
      <c r="S17" s="93">
        <v>13.01</v>
      </c>
      <c r="T17" s="410">
        <v>1.29</v>
      </c>
      <c r="U17" s="403"/>
      <c r="V17" s="95" t="s">
        <v>24</v>
      </c>
      <c r="W17" s="95" t="s">
        <v>904</v>
      </c>
      <c r="X17" s="95" t="s">
        <v>905</v>
      </c>
      <c r="Y17" s="91">
        <v>1</v>
      </c>
      <c r="Z17" s="92">
        <v>13.01</v>
      </c>
      <c r="AA17" s="410">
        <v>1.26</v>
      </c>
      <c r="AB17" s="403"/>
      <c r="AC17" s="95"/>
      <c r="AD17" s="95"/>
      <c r="AE17" s="411" t="s">
        <v>1195</v>
      </c>
      <c r="AF17" s="412">
        <v>6</v>
      </c>
      <c r="AG17" s="413">
        <v>8.52</v>
      </c>
      <c r="AH17" s="413">
        <v>1.26</v>
      </c>
    </row>
    <row r="18" spans="1:34" ht="23.25">
      <c r="A18" s="79">
        <v>15</v>
      </c>
      <c r="B18" s="79" t="s">
        <v>20</v>
      </c>
      <c r="C18" s="80" t="s">
        <v>65</v>
      </c>
      <c r="D18" s="283" t="s">
        <v>66</v>
      </c>
      <c r="E18" s="81">
        <v>100</v>
      </c>
      <c r="F18" s="82" t="s">
        <v>23</v>
      </c>
      <c r="G18" s="402"/>
      <c r="H18" s="100" t="s">
        <v>592</v>
      </c>
      <c r="I18" s="100">
        <v>80889</v>
      </c>
      <c r="J18" s="100" t="s">
        <v>756</v>
      </c>
      <c r="K18" s="97">
        <v>1</v>
      </c>
      <c r="L18" s="98">
        <v>40.54</v>
      </c>
      <c r="M18" s="406">
        <v>3.69</v>
      </c>
      <c r="N18" s="403"/>
      <c r="O18" s="94" t="s">
        <v>24</v>
      </c>
      <c r="P18" s="94" t="s">
        <v>67</v>
      </c>
      <c r="Q18" s="94" t="s">
        <v>68</v>
      </c>
      <c r="R18" s="96" t="s">
        <v>26</v>
      </c>
      <c r="S18" s="99">
        <v>60.5</v>
      </c>
      <c r="T18" s="406">
        <v>3.53</v>
      </c>
      <c r="U18" s="403"/>
      <c r="V18" s="94"/>
      <c r="W18" s="94"/>
      <c r="X18" s="94"/>
      <c r="Y18" s="97"/>
      <c r="Z18" s="98"/>
      <c r="AA18" s="406"/>
      <c r="AB18" s="403"/>
      <c r="AC18" s="94"/>
      <c r="AD18" s="94"/>
      <c r="AE18" s="407" t="s">
        <v>1195</v>
      </c>
      <c r="AF18" s="414">
        <v>6</v>
      </c>
      <c r="AG18" s="415">
        <v>32.54</v>
      </c>
      <c r="AH18" s="415">
        <v>10.54</v>
      </c>
    </row>
    <row r="19" spans="1:34" ht="23.25">
      <c r="A19" s="76">
        <v>16</v>
      </c>
      <c r="B19" s="77" t="s">
        <v>20</v>
      </c>
      <c r="C19" s="3" t="s">
        <v>69</v>
      </c>
      <c r="D19" s="398" t="s">
        <v>70</v>
      </c>
      <c r="E19" s="8">
        <v>75</v>
      </c>
      <c r="F19" s="7" t="s">
        <v>23</v>
      </c>
      <c r="G19" s="402"/>
      <c r="H19" s="95" t="s">
        <v>592</v>
      </c>
      <c r="I19" s="95">
        <v>15836</v>
      </c>
      <c r="J19" s="95" t="s">
        <v>757</v>
      </c>
      <c r="K19" s="91">
        <v>1</v>
      </c>
      <c r="L19" s="92">
        <v>35.88</v>
      </c>
      <c r="M19" s="410">
        <v>3.59</v>
      </c>
      <c r="N19" s="403"/>
      <c r="O19" s="95" t="s">
        <v>24</v>
      </c>
      <c r="P19" s="95" t="s">
        <v>71</v>
      </c>
      <c r="Q19" s="95" t="s">
        <v>72</v>
      </c>
      <c r="R19" s="90" t="s">
        <v>26</v>
      </c>
      <c r="S19" s="93">
        <v>61.21</v>
      </c>
      <c r="T19" s="410">
        <v>3.4</v>
      </c>
      <c r="U19" s="403"/>
      <c r="V19" s="95"/>
      <c r="W19" s="95"/>
      <c r="X19" s="95"/>
      <c r="Y19" s="91"/>
      <c r="Z19" s="92"/>
      <c r="AA19" s="410"/>
      <c r="AB19" s="403"/>
      <c r="AC19" s="95"/>
      <c r="AD19" s="95"/>
      <c r="AE19" s="411" t="s">
        <v>1195</v>
      </c>
      <c r="AF19" s="412">
        <v>6</v>
      </c>
      <c r="AG19" s="413">
        <v>15.63</v>
      </c>
      <c r="AH19" s="413">
        <v>4.58</v>
      </c>
    </row>
    <row r="20" spans="1:34" ht="15">
      <c r="A20" s="79">
        <v>17</v>
      </c>
      <c r="B20" s="79" t="s">
        <v>20</v>
      </c>
      <c r="C20" s="83" t="s">
        <v>73</v>
      </c>
      <c r="D20" s="283" t="s">
        <v>74</v>
      </c>
      <c r="E20" s="81">
        <v>500</v>
      </c>
      <c r="F20" s="82" t="s">
        <v>23</v>
      </c>
      <c r="G20" s="402"/>
      <c r="H20" s="100" t="s">
        <v>592</v>
      </c>
      <c r="I20" s="100">
        <v>14928</v>
      </c>
      <c r="J20" s="100" t="s">
        <v>758</v>
      </c>
      <c r="K20" s="97">
        <v>1</v>
      </c>
      <c r="L20" s="98">
        <v>17.96</v>
      </c>
      <c r="M20" s="406">
        <v>3.23</v>
      </c>
      <c r="N20" s="403"/>
      <c r="O20" s="94" t="s">
        <v>24</v>
      </c>
      <c r="P20" s="94" t="s">
        <v>75</v>
      </c>
      <c r="Q20" s="94" t="s">
        <v>76</v>
      </c>
      <c r="R20" s="96" t="s">
        <v>26</v>
      </c>
      <c r="S20" s="99">
        <v>23.41</v>
      </c>
      <c r="T20" s="406">
        <v>2.89</v>
      </c>
      <c r="U20" s="403"/>
      <c r="V20" s="94" t="s">
        <v>24</v>
      </c>
      <c r="W20" s="94" t="s">
        <v>906</v>
      </c>
      <c r="X20" s="94" t="s">
        <v>907</v>
      </c>
      <c r="Y20" s="97">
        <v>1</v>
      </c>
      <c r="Z20" s="98">
        <v>22.73</v>
      </c>
      <c r="AA20" s="406">
        <v>2.93</v>
      </c>
      <c r="AB20" s="403"/>
      <c r="AC20" s="94"/>
      <c r="AD20" s="94"/>
      <c r="AE20" s="407" t="s">
        <v>1195</v>
      </c>
      <c r="AF20" s="414">
        <v>15</v>
      </c>
      <c r="AG20" s="415">
        <v>15.57</v>
      </c>
      <c r="AH20" s="636">
        <v>2.42</v>
      </c>
    </row>
    <row r="21" spans="1:34" ht="15">
      <c r="A21" s="76">
        <v>18</v>
      </c>
      <c r="B21" s="77" t="s">
        <v>77</v>
      </c>
      <c r="C21" s="3" t="s">
        <v>78</v>
      </c>
      <c r="D21" s="398" t="s">
        <v>79</v>
      </c>
      <c r="E21" s="8">
        <v>50</v>
      </c>
      <c r="F21" s="7" t="s">
        <v>23</v>
      </c>
      <c r="G21" s="402"/>
      <c r="H21" s="101" t="s">
        <v>592</v>
      </c>
      <c r="I21" s="101">
        <v>46855</v>
      </c>
      <c r="J21" s="101" t="s">
        <v>759</v>
      </c>
      <c r="K21" s="91">
        <v>1</v>
      </c>
      <c r="L21" s="92">
        <v>13.84</v>
      </c>
      <c r="M21" s="410">
        <v>1.11</v>
      </c>
      <c r="N21" s="403"/>
      <c r="O21" s="95" t="s">
        <v>24</v>
      </c>
      <c r="P21" s="95" t="s">
        <v>80</v>
      </c>
      <c r="Q21" s="95" t="s">
        <v>81</v>
      </c>
      <c r="R21" s="90" t="s">
        <v>26</v>
      </c>
      <c r="S21" s="93">
        <v>14.02</v>
      </c>
      <c r="T21" s="410">
        <v>1.21</v>
      </c>
      <c r="U21" s="403"/>
      <c r="V21" s="95" t="s">
        <v>24</v>
      </c>
      <c r="W21" s="95" t="s">
        <v>908</v>
      </c>
      <c r="X21" s="95" t="s">
        <v>909</v>
      </c>
      <c r="Y21" s="91">
        <v>1</v>
      </c>
      <c r="Z21" s="92">
        <v>20.54</v>
      </c>
      <c r="AA21" s="410">
        <v>1.17</v>
      </c>
      <c r="AB21" s="403"/>
      <c r="AC21" s="95" t="s">
        <v>858</v>
      </c>
      <c r="AD21" s="95">
        <v>15172</v>
      </c>
      <c r="AE21" s="95" t="s">
        <v>859</v>
      </c>
      <c r="AF21" s="412">
        <v>6</v>
      </c>
      <c r="AG21" s="413">
        <v>13.85</v>
      </c>
      <c r="AH21" s="636">
        <v>0.93</v>
      </c>
    </row>
    <row r="22" spans="1:34" ht="15">
      <c r="A22" s="79">
        <v>19</v>
      </c>
      <c r="B22" s="79" t="s">
        <v>20</v>
      </c>
      <c r="C22" s="80" t="s">
        <v>82</v>
      </c>
      <c r="D22" s="283" t="s">
        <v>83</v>
      </c>
      <c r="E22" s="81">
        <v>400</v>
      </c>
      <c r="F22" s="82" t="s">
        <v>23</v>
      </c>
      <c r="G22" s="402"/>
      <c r="H22" s="100" t="s">
        <v>592</v>
      </c>
      <c r="I22" s="100">
        <v>17451</v>
      </c>
      <c r="J22" s="100" t="s">
        <v>760</v>
      </c>
      <c r="K22" s="97">
        <v>1</v>
      </c>
      <c r="L22" s="98">
        <v>18.44</v>
      </c>
      <c r="M22" s="406">
        <v>3</v>
      </c>
      <c r="N22" s="403"/>
      <c r="O22" s="94" t="s">
        <v>24</v>
      </c>
      <c r="P22" s="94" t="s">
        <v>84</v>
      </c>
      <c r="Q22" s="94" t="s">
        <v>85</v>
      </c>
      <c r="R22" s="96" t="s">
        <v>26</v>
      </c>
      <c r="S22" s="99">
        <v>25.17</v>
      </c>
      <c r="T22" s="406">
        <v>2.73</v>
      </c>
      <c r="U22" s="403"/>
      <c r="V22" s="94" t="s">
        <v>24</v>
      </c>
      <c r="W22" s="94" t="s">
        <v>910</v>
      </c>
      <c r="X22" s="94" t="s">
        <v>911</v>
      </c>
      <c r="Y22" s="97">
        <v>1</v>
      </c>
      <c r="Z22" s="98">
        <v>20.22</v>
      </c>
      <c r="AA22" s="406">
        <v>2.77</v>
      </c>
      <c r="AB22" s="403"/>
      <c r="AC22" s="94"/>
      <c r="AD22" s="94"/>
      <c r="AE22" s="407" t="s">
        <v>1195</v>
      </c>
      <c r="AF22" s="414">
        <v>15</v>
      </c>
      <c r="AG22" s="415">
        <v>17.12</v>
      </c>
      <c r="AH22" s="636">
        <v>2.3</v>
      </c>
    </row>
    <row r="23" spans="1:34" ht="15">
      <c r="A23" s="76">
        <v>20</v>
      </c>
      <c r="B23" s="77" t="s">
        <v>20</v>
      </c>
      <c r="C23" s="3" t="s">
        <v>86</v>
      </c>
      <c r="D23" s="398" t="s">
        <v>87</v>
      </c>
      <c r="E23" s="8">
        <v>100</v>
      </c>
      <c r="F23" s="7" t="s">
        <v>23</v>
      </c>
      <c r="G23" s="402"/>
      <c r="H23" s="101" t="s">
        <v>592</v>
      </c>
      <c r="I23" s="101">
        <v>20833</v>
      </c>
      <c r="J23" s="101" t="s">
        <v>761</v>
      </c>
      <c r="K23" s="91">
        <v>1</v>
      </c>
      <c r="L23" s="92">
        <v>20.66</v>
      </c>
      <c r="M23" s="410">
        <v>3.05</v>
      </c>
      <c r="N23" s="403"/>
      <c r="O23" s="95" t="s">
        <v>24</v>
      </c>
      <c r="P23" s="95" t="s">
        <v>88</v>
      </c>
      <c r="Q23" s="95" t="s">
        <v>89</v>
      </c>
      <c r="R23" s="90" t="s">
        <v>26</v>
      </c>
      <c r="S23" s="93">
        <v>23.84</v>
      </c>
      <c r="T23" s="410">
        <v>1.96</v>
      </c>
      <c r="U23" s="403"/>
      <c r="V23" s="95" t="s">
        <v>24</v>
      </c>
      <c r="W23" s="95" t="s">
        <v>912</v>
      </c>
      <c r="X23" s="95" t="s">
        <v>913</v>
      </c>
      <c r="Y23" s="91">
        <v>1</v>
      </c>
      <c r="Z23" s="92">
        <v>23.84</v>
      </c>
      <c r="AA23" s="410">
        <v>1.9</v>
      </c>
      <c r="AB23" s="403"/>
      <c r="AC23" s="95"/>
      <c r="AD23" s="95"/>
      <c r="AE23" s="411" t="s">
        <v>1195</v>
      </c>
      <c r="AF23" s="412">
        <v>20</v>
      </c>
      <c r="AG23" s="413">
        <v>15.89</v>
      </c>
      <c r="AH23" s="636">
        <v>1.13</v>
      </c>
    </row>
    <row r="24" spans="1:34" ht="23.25">
      <c r="A24" s="79">
        <v>21</v>
      </c>
      <c r="B24" s="79" t="s">
        <v>90</v>
      </c>
      <c r="C24" s="80" t="s">
        <v>91</v>
      </c>
      <c r="D24" s="283" t="s">
        <v>92</v>
      </c>
      <c r="E24" s="81">
        <v>75</v>
      </c>
      <c r="F24" s="82" t="s">
        <v>23</v>
      </c>
      <c r="G24" s="402"/>
      <c r="H24" s="100" t="s">
        <v>592</v>
      </c>
      <c r="I24" s="100">
        <v>80621</v>
      </c>
      <c r="J24" s="100" t="s">
        <v>762</v>
      </c>
      <c r="K24" s="97">
        <v>1</v>
      </c>
      <c r="L24" s="98">
        <v>6.76</v>
      </c>
      <c r="M24" s="406">
        <v>1.92</v>
      </c>
      <c r="N24" s="403"/>
      <c r="O24" s="94" t="s">
        <v>93</v>
      </c>
      <c r="P24" s="94" t="s">
        <v>91</v>
      </c>
      <c r="Q24" s="94" t="s">
        <v>94</v>
      </c>
      <c r="R24" s="96" t="s">
        <v>26</v>
      </c>
      <c r="S24" s="99"/>
      <c r="T24" s="406">
        <v>1.64</v>
      </c>
      <c r="U24" s="403"/>
      <c r="V24" s="94"/>
      <c r="W24" s="94"/>
      <c r="X24" s="407" t="s">
        <v>1195</v>
      </c>
      <c r="Y24" s="105">
        <v>1</v>
      </c>
      <c r="Z24" s="106">
        <v>4.17</v>
      </c>
      <c r="AA24" s="415">
        <v>1.36</v>
      </c>
      <c r="AB24" s="403"/>
      <c r="AC24" s="94" t="s">
        <v>858</v>
      </c>
      <c r="AD24" s="94">
        <v>45812</v>
      </c>
      <c r="AE24" s="94" t="s">
        <v>859</v>
      </c>
      <c r="AF24" s="414">
        <v>10</v>
      </c>
      <c r="AG24" s="415">
        <v>1.99</v>
      </c>
      <c r="AH24" s="406">
        <v>5.11</v>
      </c>
    </row>
    <row r="25" spans="1:34" ht="15">
      <c r="A25" s="76">
        <v>22</v>
      </c>
      <c r="B25" s="77" t="s">
        <v>77</v>
      </c>
      <c r="C25" s="6" t="s">
        <v>95</v>
      </c>
      <c r="D25" s="398" t="s">
        <v>1041</v>
      </c>
      <c r="E25" s="4">
        <v>100</v>
      </c>
      <c r="F25" s="5" t="s">
        <v>23</v>
      </c>
      <c r="G25" s="402"/>
      <c r="H25" s="101" t="s">
        <v>592</v>
      </c>
      <c r="I25" s="101">
        <v>10032</v>
      </c>
      <c r="J25" s="101" t="s">
        <v>763</v>
      </c>
      <c r="K25" s="91">
        <v>1</v>
      </c>
      <c r="L25" s="92">
        <v>12.12</v>
      </c>
      <c r="M25" s="410">
        <v>2.26</v>
      </c>
      <c r="N25" s="403"/>
      <c r="O25" s="95" t="s">
        <v>24</v>
      </c>
      <c r="P25" s="95" t="s">
        <v>97</v>
      </c>
      <c r="Q25" s="95" t="s">
        <v>98</v>
      </c>
      <c r="R25" s="90" t="s">
        <v>26</v>
      </c>
      <c r="S25" s="93">
        <v>14.76</v>
      </c>
      <c r="T25" s="410">
        <v>1.93</v>
      </c>
      <c r="U25" s="403"/>
      <c r="V25" s="95" t="s">
        <v>24</v>
      </c>
      <c r="W25" s="95" t="s">
        <v>914</v>
      </c>
      <c r="X25" s="95" t="s">
        <v>915</v>
      </c>
      <c r="Y25" s="91">
        <v>1</v>
      </c>
      <c r="Z25" s="92">
        <v>14.76</v>
      </c>
      <c r="AA25" s="410">
        <v>1.9</v>
      </c>
      <c r="AB25" s="403"/>
      <c r="AC25" s="95" t="s">
        <v>858</v>
      </c>
      <c r="AD25" s="95">
        <v>20616</v>
      </c>
      <c r="AE25" s="95" t="s">
        <v>859</v>
      </c>
      <c r="AF25" s="412">
        <v>24</v>
      </c>
      <c r="AG25" s="413">
        <v>10.74</v>
      </c>
      <c r="AH25" s="410">
        <v>1.72</v>
      </c>
    </row>
    <row r="26" spans="1:34" ht="15">
      <c r="A26" s="79">
        <v>23</v>
      </c>
      <c r="B26" s="79" t="s">
        <v>20</v>
      </c>
      <c r="C26" s="84" t="s">
        <v>99</v>
      </c>
      <c r="D26" s="283" t="s">
        <v>100</v>
      </c>
      <c r="E26" s="81">
        <v>300</v>
      </c>
      <c r="F26" s="82" t="s">
        <v>23</v>
      </c>
      <c r="G26" s="402"/>
      <c r="H26" s="100" t="s">
        <v>592</v>
      </c>
      <c r="I26" s="100">
        <v>10059</v>
      </c>
      <c r="J26" s="100" t="s">
        <v>99</v>
      </c>
      <c r="K26" s="97">
        <v>1</v>
      </c>
      <c r="L26" s="98">
        <v>10.92</v>
      </c>
      <c r="M26" s="406">
        <v>2.07</v>
      </c>
      <c r="N26" s="403"/>
      <c r="O26" s="94" t="s">
        <v>24</v>
      </c>
      <c r="P26" s="94" t="s">
        <v>101</v>
      </c>
      <c r="Q26" s="94" t="s">
        <v>102</v>
      </c>
      <c r="R26" s="96" t="s">
        <v>26</v>
      </c>
      <c r="S26" s="99">
        <v>13.92</v>
      </c>
      <c r="T26" s="406">
        <v>2.18</v>
      </c>
      <c r="U26" s="403"/>
      <c r="V26" s="94" t="s">
        <v>24</v>
      </c>
      <c r="W26" s="94" t="s">
        <v>916</v>
      </c>
      <c r="X26" s="94" t="s">
        <v>917</v>
      </c>
      <c r="Y26" s="97">
        <v>1</v>
      </c>
      <c r="Z26" s="98">
        <v>13.92</v>
      </c>
      <c r="AA26" s="406">
        <v>2.15</v>
      </c>
      <c r="AB26" s="403"/>
      <c r="AC26" s="94"/>
      <c r="AD26" s="94"/>
      <c r="AE26" s="407" t="s">
        <v>1195</v>
      </c>
      <c r="AF26" s="414">
        <v>24</v>
      </c>
      <c r="AG26" s="415">
        <v>8.72</v>
      </c>
      <c r="AH26" s="415">
        <v>1.47</v>
      </c>
    </row>
    <row r="27" spans="1:34" ht="15">
      <c r="A27" s="76">
        <v>24</v>
      </c>
      <c r="B27" s="77" t="s">
        <v>20</v>
      </c>
      <c r="C27" s="6" t="s">
        <v>103</v>
      </c>
      <c r="D27" s="398" t="s">
        <v>104</v>
      </c>
      <c r="E27" s="4">
        <v>100</v>
      </c>
      <c r="F27" s="5" t="s">
        <v>23</v>
      </c>
      <c r="G27" s="402"/>
      <c r="H27" s="101" t="s">
        <v>592</v>
      </c>
      <c r="I27" s="101">
        <v>46760</v>
      </c>
      <c r="J27" s="101" t="s">
        <v>764</v>
      </c>
      <c r="K27" s="91">
        <v>1</v>
      </c>
      <c r="L27" s="92">
        <v>22.3</v>
      </c>
      <c r="M27" s="410">
        <v>8.4</v>
      </c>
      <c r="N27" s="403"/>
      <c r="O27" s="95" t="s">
        <v>24</v>
      </c>
      <c r="P27" s="95" t="s">
        <v>105</v>
      </c>
      <c r="Q27" s="95" t="s">
        <v>106</v>
      </c>
      <c r="R27" s="90" t="s">
        <v>26</v>
      </c>
      <c r="S27" s="93">
        <v>28.95</v>
      </c>
      <c r="T27" s="410">
        <v>5.33</v>
      </c>
      <c r="U27" s="403"/>
      <c r="V27" s="95" t="s">
        <v>24</v>
      </c>
      <c r="W27" s="95" t="s">
        <v>918</v>
      </c>
      <c r="X27" s="95" t="s">
        <v>919</v>
      </c>
      <c r="Y27" s="91">
        <v>1</v>
      </c>
      <c r="Z27" s="92">
        <v>28.95</v>
      </c>
      <c r="AA27" s="410">
        <v>5.25</v>
      </c>
      <c r="AB27" s="403"/>
      <c r="AC27" s="95"/>
      <c r="AD27" s="95"/>
      <c r="AE27" s="411" t="s">
        <v>1195</v>
      </c>
      <c r="AF27" s="412">
        <v>40</v>
      </c>
      <c r="AG27" s="413">
        <v>18.88</v>
      </c>
      <c r="AH27" s="413">
        <v>0.33</v>
      </c>
    </row>
    <row r="28" spans="1:34" ht="15">
      <c r="A28" s="79">
        <v>25</v>
      </c>
      <c r="B28" s="79" t="s">
        <v>20</v>
      </c>
      <c r="C28" s="80" t="s">
        <v>107</v>
      </c>
      <c r="D28" s="283" t="s">
        <v>108</v>
      </c>
      <c r="E28" s="81">
        <v>75</v>
      </c>
      <c r="F28" s="82" t="s">
        <v>23</v>
      </c>
      <c r="G28" s="402"/>
      <c r="H28" s="100" t="s">
        <v>592</v>
      </c>
      <c r="I28" s="100">
        <v>10143</v>
      </c>
      <c r="J28" s="100" t="s">
        <v>765</v>
      </c>
      <c r="K28" s="97">
        <v>1</v>
      </c>
      <c r="L28" s="98">
        <v>11.98</v>
      </c>
      <c r="M28" s="406">
        <v>1.55</v>
      </c>
      <c r="N28" s="403"/>
      <c r="O28" s="94" t="s">
        <v>24</v>
      </c>
      <c r="P28" s="94" t="s">
        <v>109</v>
      </c>
      <c r="Q28" s="94" t="s">
        <v>110</v>
      </c>
      <c r="R28" s="96" t="s">
        <v>26</v>
      </c>
      <c r="S28" s="99">
        <v>13.22</v>
      </c>
      <c r="T28" s="406">
        <v>2.27</v>
      </c>
      <c r="U28" s="403"/>
      <c r="V28" s="94" t="s">
        <v>24</v>
      </c>
      <c r="W28" s="94" t="s">
        <v>920</v>
      </c>
      <c r="X28" s="94" t="s">
        <v>921</v>
      </c>
      <c r="Y28" s="97">
        <v>1</v>
      </c>
      <c r="Z28" s="98">
        <v>13.22</v>
      </c>
      <c r="AA28" s="406">
        <v>2.25</v>
      </c>
      <c r="AB28" s="403"/>
      <c r="AC28" s="94"/>
      <c r="AD28" s="94"/>
      <c r="AE28" s="407" t="s">
        <v>1195</v>
      </c>
      <c r="AF28" s="414">
        <v>24</v>
      </c>
      <c r="AG28" s="415">
        <v>9.4</v>
      </c>
      <c r="AH28" s="636">
        <v>1.05</v>
      </c>
    </row>
    <row r="29" spans="1:34" ht="15">
      <c r="A29" s="76">
        <v>26</v>
      </c>
      <c r="B29" s="77" t="s">
        <v>20</v>
      </c>
      <c r="C29" s="3" t="s">
        <v>111</v>
      </c>
      <c r="D29" s="398" t="s">
        <v>112</v>
      </c>
      <c r="E29" s="8">
        <v>100</v>
      </c>
      <c r="F29" s="5" t="s">
        <v>23</v>
      </c>
      <c r="G29" s="402"/>
      <c r="H29" s="101" t="s">
        <v>592</v>
      </c>
      <c r="I29" s="101">
        <v>45747</v>
      </c>
      <c r="J29" s="101" t="s">
        <v>766</v>
      </c>
      <c r="K29" s="91">
        <v>1</v>
      </c>
      <c r="L29" s="92">
        <v>18.07</v>
      </c>
      <c r="M29" s="410">
        <v>3.55</v>
      </c>
      <c r="N29" s="403"/>
      <c r="O29" s="95" t="s">
        <v>24</v>
      </c>
      <c r="P29" s="95" t="s">
        <v>113</v>
      </c>
      <c r="Q29" s="95" t="s">
        <v>114</v>
      </c>
      <c r="R29" s="90" t="s">
        <v>26</v>
      </c>
      <c r="S29" s="93">
        <v>21.97</v>
      </c>
      <c r="T29" s="410">
        <v>2.67</v>
      </c>
      <c r="U29" s="403"/>
      <c r="V29" s="95" t="s">
        <v>24</v>
      </c>
      <c r="W29" s="95" t="s">
        <v>922</v>
      </c>
      <c r="X29" s="95" t="s">
        <v>923</v>
      </c>
      <c r="Y29" s="91">
        <v>1</v>
      </c>
      <c r="Z29" s="92">
        <v>21.97</v>
      </c>
      <c r="AA29" s="410">
        <v>2.65</v>
      </c>
      <c r="AB29" s="403"/>
      <c r="AC29" s="95"/>
      <c r="AD29" s="95"/>
      <c r="AE29" s="411" t="s">
        <v>1195</v>
      </c>
      <c r="AF29" s="103">
        <v>30</v>
      </c>
      <c r="AG29" s="104">
        <v>16.37</v>
      </c>
      <c r="AH29" s="413">
        <v>1.98</v>
      </c>
    </row>
    <row r="30" spans="1:34" ht="15">
      <c r="A30" s="79">
        <v>27</v>
      </c>
      <c r="B30" s="79" t="s">
        <v>20</v>
      </c>
      <c r="C30" s="84" t="s">
        <v>115</v>
      </c>
      <c r="D30" s="283" t="s">
        <v>116</v>
      </c>
      <c r="E30" s="81">
        <v>50</v>
      </c>
      <c r="F30" s="82" t="s">
        <v>23</v>
      </c>
      <c r="G30" s="402"/>
      <c r="H30" s="100" t="s">
        <v>592</v>
      </c>
      <c r="I30" s="100">
        <v>45754</v>
      </c>
      <c r="J30" s="100" t="s">
        <v>767</v>
      </c>
      <c r="K30" s="97">
        <v>1</v>
      </c>
      <c r="L30" s="98">
        <v>13.45</v>
      </c>
      <c r="M30" s="406">
        <v>4.01</v>
      </c>
      <c r="N30" s="403"/>
      <c r="O30" s="94" t="s">
        <v>24</v>
      </c>
      <c r="P30" s="94" t="s">
        <v>117</v>
      </c>
      <c r="Q30" s="94" t="s">
        <v>118</v>
      </c>
      <c r="R30" s="96" t="s">
        <v>26</v>
      </c>
      <c r="S30" s="99">
        <v>15.52</v>
      </c>
      <c r="T30" s="406">
        <v>2.67</v>
      </c>
      <c r="U30" s="403"/>
      <c r="V30" s="94" t="s">
        <v>24</v>
      </c>
      <c r="W30" s="94" t="s">
        <v>924</v>
      </c>
      <c r="X30" s="94" t="s">
        <v>925</v>
      </c>
      <c r="Y30" s="97">
        <v>1</v>
      </c>
      <c r="Z30" s="98">
        <v>15.52</v>
      </c>
      <c r="AA30" s="406">
        <v>2.56</v>
      </c>
      <c r="AB30" s="403"/>
      <c r="AC30" s="94"/>
      <c r="AD30" s="94"/>
      <c r="AE30" s="407" t="s">
        <v>1195</v>
      </c>
      <c r="AF30" s="105">
        <v>30</v>
      </c>
      <c r="AG30" s="106">
        <v>8.87</v>
      </c>
      <c r="AH30" s="415">
        <v>2.02</v>
      </c>
    </row>
    <row r="31" spans="1:34" ht="15">
      <c r="A31" s="76">
        <v>28</v>
      </c>
      <c r="B31" s="77" t="s">
        <v>20</v>
      </c>
      <c r="C31" s="6" t="s">
        <v>119</v>
      </c>
      <c r="D31" s="398" t="s">
        <v>120</v>
      </c>
      <c r="E31" s="4">
        <v>400</v>
      </c>
      <c r="F31" s="5" t="s">
        <v>23</v>
      </c>
      <c r="G31" s="402"/>
      <c r="H31" s="101" t="s">
        <v>592</v>
      </c>
      <c r="I31" s="101">
        <v>41777</v>
      </c>
      <c r="J31" s="101" t="s">
        <v>768</v>
      </c>
      <c r="K31" s="91">
        <v>1</v>
      </c>
      <c r="L31" s="92">
        <v>24.86</v>
      </c>
      <c r="M31" s="410">
        <v>14.4</v>
      </c>
      <c r="N31" s="403"/>
      <c r="O31" s="95" t="s">
        <v>24</v>
      </c>
      <c r="P31" s="95" t="s">
        <v>121</v>
      </c>
      <c r="Q31" s="95" t="s">
        <v>122</v>
      </c>
      <c r="R31" s="90" t="s">
        <v>26</v>
      </c>
      <c r="S31" s="93">
        <v>29.31</v>
      </c>
      <c r="T31" s="410">
        <v>7.25</v>
      </c>
      <c r="U31" s="403"/>
      <c r="V31" s="95" t="s">
        <v>24</v>
      </c>
      <c r="W31" s="95" t="s">
        <v>926</v>
      </c>
      <c r="X31" s="95" t="s">
        <v>927</v>
      </c>
      <c r="Y31" s="91">
        <v>1</v>
      </c>
      <c r="Z31" s="92">
        <v>29.31</v>
      </c>
      <c r="AA31" s="410">
        <v>7.11</v>
      </c>
      <c r="AB31" s="403"/>
      <c r="AC31" s="95"/>
      <c r="AD31" s="95"/>
      <c r="AE31" s="411" t="s">
        <v>1195</v>
      </c>
      <c r="AF31" s="103">
        <v>15</v>
      </c>
      <c r="AG31" s="104">
        <v>17.59</v>
      </c>
      <c r="AH31" s="413">
        <v>2.2</v>
      </c>
    </row>
    <row r="32" spans="1:34" ht="15">
      <c r="A32" s="79">
        <v>29</v>
      </c>
      <c r="B32" s="79" t="s">
        <v>20</v>
      </c>
      <c r="C32" s="80" t="s">
        <v>123</v>
      </c>
      <c r="D32" s="283" t="s">
        <v>124</v>
      </c>
      <c r="E32" s="81">
        <v>100</v>
      </c>
      <c r="F32" s="82" t="s">
        <v>23</v>
      </c>
      <c r="G32" s="402"/>
      <c r="H32" s="100" t="s">
        <v>592</v>
      </c>
      <c r="I32" s="100">
        <v>25612</v>
      </c>
      <c r="J32" s="100" t="s">
        <v>769</v>
      </c>
      <c r="K32" s="97">
        <v>1</v>
      </c>
      <c r="L32" s="98">
        <v>13</v>
      </c>
      <c r="M32" s="406">
        <v>3.4</v>
      </c>
      <c r="N32" s="403"/>
      <c r="O32" s="94" t="s">
        <v>24</v>
      </c>
      <c r="P32" s="94" t="s">
        <v>125</v>
      </c>
      <c r="Q32" s="94" t="s">
        <v>126</v>
      </c>
      <c r="R32" s="96" t="s">
        <v>26</v>
      </c>
      <c r="S32" s="99">
        <v>14.68</v>
      </c>
      <c r="T32" s="406">
        <v>2.3</v>
      </c>
      <c r="U32" s="403"/>
      <c r="V32" s="94" t="s">
        <v>24</v>
      </c>
      <c r="W32" s="94" t="s">
        <v>928</v>
      </c>
      <c r="X32" s="94" t="s">
        <v>929</v>
      </c>
      <c r="Y32" s="97">
        <v>1</v>
      </c>
      <c r="Z32" s="98">
        <v>14.68</v>
      </c>
      <c r="AA32" s="406">
        <v>2.25</v>
      </c>
      <c r="AB32" s="403"/>
      <c r="AC32" s="94"/>
      <c r="AD32" s="94"/>
      <c r="AE32" s="407" t="s">
        <v>1195</v>
      </c>
      <c r="AF32" s="105">
        <v>30</v>
      </c>
      <c r="AG32" s="106">
        <v>11.1</v>
      </c>
      <c r="AH32" s="415">
        <v>3.92</v>
      </c>
    </row>
    <row r="33" spans="1:34" ht="15">
      <c r="A33" s="76">
        <v>30</v>
      </c>
      <c r="B33" s="77" t="s">
        <v>20</v>
      </c>
      <c r="C33" s="6" t="s">
        <v>127</v>
      </c>
      <c r="D33" s="398" t="s">
        <v>128</v>
      </c>
      <c r="E33" s="8">
        <v>100</v>
      </c>
      <c r="F33" s="5" t="s">
        <v>23</v>
      </c>
      <c r="G33" s="402"/>
      <c r="H33" s="101" t="s">
        <v>592</v>
      </c>
      <c r="I33" s="101">
        <v>80045</v>
      </c>
      <c r="J33" s="101" t="s">
        <v>770</v>
      </c>
      <c r="K33" s="91">
        <v>1</v>
      </c>
      <c r="L33" s="92">
        <v>11.89</v>
      </c>
      <c r="M33" s="410">
        <v>1.74</v>
      </c>
      <c r="N33" s="403"/>
      <c r="O33" s="95" t="s">
        <v>24</v>
      </c>
      <c r="P33" s="95" t="s">
        <v>129</v>
      </c>
      <c r="Q33" s="95" t="s">
        <v>130</v>
      </c>
      <c r="R33" s="90" t="s">
        <v>26</v>
      </c>
      <c r="S33" s="93">
        <v>12.05</v>
      </c>
      <c r="T33" s="410">
        <v>1.24</v>
      </c>
      <c r="U33" s="403"/>
      <c r="V33" s="95" t="s">
        <v>24</v>
      </c>
      <c r="W33" s="95" t="s">
        <v>930</v>
      </c>
      <c r="X33" s="95" t="s">
        <v>931</v>
      </c>
      <c r="Y33" s="91">
        <v>1</v>
      </c>
      <c r="Z33" s="92">
        <v>12.05</v>
      </c>
      <c r="AA33" s="410">
        <v>1.26</v>
      </c>
      <c r="AB33" s="403"/>
      <c r="AC33" s="95"/>
      <c r="AD33" s="95"/>
      <c r="AE33" s="411" t="s">
        <v>1195</v>
      </c>
      <c r="AF33" s="103">
        <v>30</v>
      </c>
      <c r="AG33" s="104">
        <v>8.18</v>
      </c>
      <c r="AH33" s="636">
        <v>1.17</v>
      </c>
    </row>
    <row r="34" spans="1:34" ht="15">
      <c r="A34" s="79">
        <v>31</v>
      </c>
      <c r="B34" s="79" t="s">
        <v>20</v>
      </c>
      <c r="C34" s="83" t="s">
        <v>131</v>
      </c>
      <c r="D34" s="283" t="s">
        <v>132</v>
      </c>
      <c r="E34" s="81">
        <v>100</v>
      </c>
      <c r="F34" s="82" t="s">
        <v>23</v>
      </c>
      <c r="G34" s="402"/>
      <c r="H34" s="100" t="s">
        <v>592</v>
      </c>
      <c r="I34" s="100">
        <v>80084</v>
      </c>
      <c r="J34" s="100" t="s">
        <v>771</v>
      </c>
      <c r="K34" s="97">
        <v>1</v>
      </c>
      <c r="L34" s="98">
        <v>14.96</v>
      </c>
      <c r="M34" s="406">
        <v>2.32</v>
      </c>
      <c r="N34" s="403"/>
      <c r="O34" s="94" t="s">
        <v>24</v>
      </c>
      <c r="P34" s="94" t="s">
        <v>133</v>
      </c>
      <c r="Q34" s="94" t="s">
        <v>134</v>
      </c>
      <c r="R34" s="96" t="s">
        <v>26</v>
      </c>
      <c r="S34" s="99">
        <v>14.98</v>
      </c>
      <c r="T34" s="406">
        <v>1.89</v>
      </c>
      <c r="U34" s="403"/>
      <c r="V34" s="94" t="s">
        <v>24</v>
      </c>
      <c r="W34" s="94" t="s">
        <v>932</v>
      </c>
      <c r="X34" s="94" t="s">
        <v>933</v>
      </c>
      <c r="Y34" s="97">
        <v>1</v>
      </c>
      <c r="Z34" s="98">
        <v>14.98</v>
      </c>
      <c r="AA34" s="406">
        <v>1.87</v>
      </c>
      <c r="AB34" s="403"/>
      <c r="AC34" s="94"/>
      <c r="AD34" s="94"/>
      <c r="AE34" s="407" t="s">
        <v>1195</v>
      </c>
      <c r="AF34" s="105">
        <v>30</v>
      </c>
      <c r="AG34" s="106">
        <v>10.38</v>
      </c>
      <c r="AH34" s="415">
        <v>0.98</v>
      </c>
    </row>
    <row r="35" spans="1:34" ht="15">
      <c r="A35" s="76">
        <v>32</v>
      </c>
      <c r="B35" s="77" t="s">
        <v>20</v>
      </c>
      <c r="C35" s="3" t="s">
        <v>135</v>
      </c>
      <c r="D35" s="398" t="s">
        <v>136</v>
      </c>
      <c r="E35" s="4">
        <v>100</v>
      </c>
      <c r="F35" s="5" t="s">
        <v>23</v>
      </c>
      <c r="G35" s="402"/>
      <c r="H35" s="101" t="s">
        <v>592</v>
      </c>
      <c r="I35" s="101">
        <v>15622</v>
      </c>
      <c r="J35" s="101" t="s">
        <v>772</v>
      </c>
      <c r="K35" s="91">
        <v>1</v>
      </c>
      <c r="L35" s="92">
        <v>42.5</v>
      </c>
      <c r="M35" s="410">
        <v>4.53</v>
      </c>
      <c r="N35" s="403"/>
      <c r="O35" s="95" t="s">
        <v>24</v>
      </c>
      <c r="P35" s="95" t="s">
        <v>137</v>
      </c>
      <c r="Q35" s="95" t="s">
        <v>138</v>
      </c>
      <c r="R35" s="90" t="s">
        <v>26</v>
      </c>
      <c r="S35" s="93">
        <v>49</v>
      </c>
      <c r="T35" s="410">
        <v>3.55</v>
      </c>
      <c r="U35" s="403"/>
      <c r="V35" s="95" t="s">
        <v>24</v>
      </c>
      <c r="W35" s="95" t="s">
        <v>934</v>
      </c>
      <c r="X35" s="95" t="s">
        <v>935</v>
      </c>
      <c r="Y35" s="91">
        <v>1</v>
      </c>
      <c r="Z35" s="92">
        <v>49</v>
      </c>
      <c r="AA35" s="410">
        <v>3.61</v>
      </c>
      <c r="AB35" s="403"/>
      <c r="AC35" s="95"/>
      <c r="AD35" s="95"/>
      <c r="AE35" s="411" t="s">
        <v>1195</v>
      </c>
      <c r="AF35" s="103">
        <v>12</v>
      </c>
      <c r="AG35" s="104">
        <v>24.17</v>
      </c>
      <c r="AH35" s="636">
        <v>2.96</v>
      </c>
    </row>
    <row r="36" spans="1:34" ht="15">
      <c r="A36" s="79">
        <v>33</v>
      </c>
      <c r="B36" s="79" t="s">
        <v>20</v>
      </c>
      <c r="C36" s="83" t="s">
        <v>139</v>
      </c>
      <c r="D36" s="283" t="s">
        <v>140</v>
      </c>
      <c r="E36" s="81">
        <v>2500</v>
      </c>
      <c r="F36" s="82" t="s">
        <v>23</v>
      </c>
      <c r="G36" s="402"/>
      <c r="H36" s="100" t="s">
        <v>592</v>
      </c>
      <c r="I36" s="100">
        <v>23010</v>
      </c>
      <c r="J36" s="100" t="s">
        <v>773</v>
      </c>
      <c r="K36" s="97">
        <v>1</v>
      </c>
      <c r="L36" s="98">
        <v>8.01</v>
      </c>
      <c r="M36" s="406">
        <v>1.21</v>
      </c>
      <c r="N36" s="403"/>
      <c r="O36" s="94" t="s">
        <v>24</v>
      </c>
      <c r="P36" s="94" t="s">
        <v>141</v>
      </c>
      <c r="Q36" s="94" t="s">
        <v>142</v>
      </c>
      <c r="R36" s="96" t="s">
        <v>26</v>
      </c>
      <c r="S36" s="99">
        <v>8.84</v>
      </c>
      <c r="T36" s="406">
        <v>0.95</v>
      </c>
      <c r="U36" s="403"/>
      <c r="V36" s="94" t="s">
        <v>24</v>
      </c>
      <c r="W36" s="94" t="s">
        <v>936</v>
      </c>
      <c r="X36" s="94" t="s">
        <v>937</v>
      </c>
      <c r="Y36" s="97">
        <v>1</v>
      </c>
      <c r="Z36" s="98">
        <v>8.84</v>
      </c>
      <c r="AA36" s="406">
        <v>0.97</v>
      </c>
      <c r="AB36" s="403"/>
      <c r="AC36" s="94"/>
      <c r="AD36" s="94"/>
      <c r="AE36" s="407" t="s">
        <v>1195</v>
      </c>
      <c r="AF36" s="105">
        <v>30</v>
      </c>
      <c r="AG36" s="106">
        <v>6.68</v>
      </c>
      <c r="AH36" s="636">
        <v>1.07</v>
      </c>
    </row>
    <row r="37" spans="1:34" ht="15">
      <c r="A37" s="76">
        <v>34</v>
      </c>
      <c r="B37" s="77" t="s">
        <v>20</v>
      </c>
      <c r="C37" s="3" t="s">
        <v>143</v>
      </c>
      <c r="D37" s="398" t="s">
        <v>144</v>
      </c>
      <c r="E37" s="4">
        <v>800</v>
      </c>
      <c r="F37" s="5" t="s">
        <v>23</v>
      </c>
      <c r="G37" s="402"/>
      <c r="H37" s="101" t="s">
        <v>592</v>
      </c>
      <c r="I37" s="101">
        <v>27186</v>
      </c>
      <c r="J37" s="101" t="s">
        <v>774</v>
      </c>
      <c r="K37" s="91">
        <v>1</v>
      </c>
      <c r="L37" s="92">
        <v>16.71</v>
      </c>
      <c r="M37" s="410">
        <v>2.65</v>
      </c>
      <c r="N37" s="403"/>
      <c r="O37" s="95" t="s">
        <v>24</v>
      </c>
      <c r="P37" s="95" t="s">
        <v>145</v>
      </c>
      <c r="Q37" s="95" t="s">
        <v>146</v>
      </c>
      <c r="R37" s="90" t="s">
        <v>26</v>
      </c>
      <c r="S37" s="93">
        <v>18.85</v>
      </c>
      <c r="T37" s="410">
        <v>1.87</v>
      </c>
      <c r="U37" s="403"/>
      <c r="V37" s="95" t="s">
        <v>24</v>
      </c>
      <c r="W37" s="95" t="s">
        <v>938</v>
      </c>
      <c r="X37" s="95" t="s">
        <v>939</v>
      </c>
      <c r="Y37" s="91">
        <v>1</v>
      </c>
      <c r="Z37" s="92">
        <v>18.85</v>
      </c>
      <c r="AA37" s="410">
        <v>1.85</v>
      </c>
      <c r="AB37" s="403"/>
      <c r="AC37" s="95"/>
      <c r="AD37" s="95"/>
      <c r="AE37" s="411" t="s">
        <v>1195</v>
      </c>
      <c r="AF37" s="103">
        <v>15</v>
      </c>
      <c r="AG37" s="104">
        <v>14.45</v>
      </c>
      <c r="AH37" s="636">
        <v>1.8</v>
      </c>
    </row>
    <row r="38" spans="1:34" ht="15">
      <c r="A38" s="79">
        <v>35</v>
      </c>
      <c r="B38" s="79" t="s">
        <v>20</v>
      </c>
      <c r="C38" s="80" t="s">
        <v>147</v>
      </c>
      <c r="D38" s="283" t="s">
        <v>148</v>
      </c>
      <c r="E38" s="81">
        <v>75</v>
      </c>
      <c r="F38" s="82" t="s">
        <v>23</v>
      </c>
      <c r="G38" s="402"/>
      <c r="H38" s="100" t="s">
        <v>592</v>
      </c>
      <c r="I38" s="100">
        <v>16495</v>
      </c>
      <c r="J38" s="100" t="s">
        <v>775</v>
      </c>
      <c r="K38" s="97">
        <v>1</v>
      </c>
      <c r="L38" s="98">
        <v>20.5</v>
      </c>
      <c r="M38" s="406">
        <v>2.93</v>
      </c>
      <c r="N38" s="403"/>
      <c r="O38" s="94" t="s">
        <v>24</v>
      </c>
      <c r="P38" s="94" t="s">
        <v>149</v>
      </c>
      <c r="Q38" s="94" t="s">
        <v>150</v>
      </c>
      <c r="R38" s="96" t="s">
        <v>26</v>
      </c>
      <c r="S38" s="99">
        <v>23.41</v>
      </c>
      <c r="T38" s="406">
        <v>2.84</v>
      </c>
      <c r="U38" s="403"/>
      <c r="V38" s="94" t="s">
        <v>24</v>
      </c>
      <c r="W38" s="94" t="s">
        <v>940</v>
      </c>
      <c r="X38" s="94" t="s">
        <v>941</v>
      </c>
      <c r="Y38" s="97">
        <v>1</v>
      </c>
      <c r="Z38" s="98">
        <v>23.41</v>
      </c>
      <c r="AA38" s="406">
        <v>2.62</v>
      </c>
      <c r="AB38" s="403"/>
      <c r="AC38" s="94"/>
      <c r="AD38" s="94"/>
      <c r="AE38" s="407" t="s">
        <v>1195</v>
      </c>
      <c r="AF38" s="105">
        <v>15</v>
      </c>
      <c r="AG38" s="106">
        <v>16.59</v>
      </c>
      <c r="AH38" s="636">
        <v>2.25</v>
      </c>
    </row>
    <row r="39" spans="1:34" ht="23.25">
      <c r="A39" s="76">
        <v>36</v>
      </c>
      <c r="B39" s="77" t="s">
        <v>77</v>
      </c>
      <c r="C39" s="3" t="s">
        <v>151</v>
      </c>
      <c r="D39" s="398" t="s">
        <v>152</v>
      </c>
      <c r="E39" s="4">
        <v>100</v>
      </c>
      <c r="F39" s="5" t="s">
        <v>23</v>
      </c>
      <c r="G39" s="402"/>
      <c r="H39" s="101" t="s">
        <v>592</v>
      </c>
      <c r="I39" s="101">
        <v>85377</v>
      </c>
      <c r="J39" s="101" t="s">
        <v>776</v>
      </c>
      <c r="K39" s="91">
        <v>1</v>
      </c>
      <c r="L39" s="92">
        <v>133.8</v>
      </c>
      <c r="M39" s="410">
        <v>9.05</v>
      </c>
      <c r="N39" s="403"/>
      <c r="O39" s="95" t="s">
        <v>24</v>
      </c>
      <c r="P39" s="95" t="s">
        <v>153</v>
      </c>
      <c r="Q39" s="95" t="s">
        <v>154</v>
      </c>
      <c r="R39" s="90" t="s">
        <v>26</v>
      </c>
      <c r="S39" s="93">
        <v>140.56</v>
      </c>
      <c r="T39" s="410">
        <v>7.79</v>
      </c>
      <c r="U39" s="403"/>
      <c r="V39" s="95" t="s">
        <v>24</v>
      </c>
      <c r="W39" s="95" t="s">
        <v>942</v>
      </c>
      <c r="X39" s="95" t="s">
        <v>943</v>
      </c>
      <c r="Y39" s="91">
        <v>1</v>
      </c>
      <c r="Z39" s="92">
        <v>140.56</v>
      </c>
      <c r="AA39" s="410">
        <v>7.71</v>
      </c>
      <c r="AB39" s="403"/>
      <c r="AC39" s="95" t="s">
        <v>858</v>
      </c>
      <c r="AD39" s="95">
        <v>67578</v>
      </c>
      <c r="AE39" s="95" t="s">
        <v>859</v>
      </c>
      <c r="AF39" s="103">
        <v>20</v>
      </c>
      <c r="AG39" s="104">
        <v>102.07</v>
      </c>
      <c r="AH39" s="410">
        <v>7.09</v>
      </c>
    </row>
    <row r="40" spans="1:34" ht="23.25">
      <c r="A40" s="79">
        <v>37</v>
      </c>
      <c r="B40" s="79" t="s">
        <v>20</v>
      </c>
      <c r="C40" s="84" t="s">
        <v>155</v>
      </c>
      <c r="D40" s="283" t="s">
        <v>156</v>
      </c>
      <c r="E40" s="81">
        <v>50</v>
      </c>
      <c r="F40" s="82" t="s">
        <v>23</v>
      </c>
      <c r="G40" s="402"/>
      <c r="H40" s="100" t="s">
        <v>592</v>
      </c>
      <c r="I40" s="100">
        <v>85379</v>
      </c>
      <c r="J40" s="100" t="s">
        <v>777</v>
      </c>
      <c r="K40" s="97">
        <v>1</v>
      </c>
      <c r="L40" s="98">
        <v>137.54</v>
      </c>
      <c r="M40" s="406">
        <v>9.33</v>
      </c>
      <c r="N40" s="403"/>
      <c r="O40" s="94" t="s">
        <v>24</v>
      </c>
      <c r="P40" s="94" t="s">
        <v>157</v>
      </c>
      <c r="Q40" s="94" t="s">
        <v>158</v>
      </c>
      <c r="R40" s="96" t="s">
        <v>26</v>
      </c>
      <c r="S40" s="99">
        <v>144.43</v>
      </c>
      <c r="T40" s="406">
        <v>7.79</v>
      </c>
      <c r="U40" s="403"/>
      <c r="V40" s="94" t="s">
        <v>24</v>
      </c>
      <c r="W40" s="94" t="s">
        <v>944</v>
      </c>
      <c r="X40" s="94" t="s">
        <v>945</v>
      </c>
      <c r="Y40" s="97">
        <v>1</v>
      </c>
      <c r="Z40" s="98">
        <v>144.43</v>
      </c>
      <c r="AA40" s="406">
        <v>7.71</v>
      </c>
      <c r="AB40" s="403"/>
      <c r="AC40" s="94"/>
      <c r="AD40" s="94"/>
      <c r="AE40" s="407" t="s">
        <v>1195</v>
      </c>
      <c r="AF40" s="105">
        <v>20</v>
      </c>
      <c r="AG40" s="106">
        <v>104.82</v>
      </c>
      <c r="AH40" s="636">
        <v>7.49</v>
      </c>
    </row>
    <row r="41" spans="1:34" ht="15">
      <c r="A41" s="76">
        <v>38</v>
      </c>
      <c r="B41" s="77" t="s">
        <v>20</v>
      </c>
      <c r="C41" s="6" t="s">
        <v>159</v>
      </c>
      <c r="D41" s="398" t="s">
        <v>160</v>
      </c>
      <c r="E41" s="4">
        <v>100</v>
      </c>
      <c r="F41" s="5" t="s">
        <v>23</v>
      </c>
      <c r="G41" s="402"/>
      <c r="H41" s="101" t="s">
        <v>592</v>
      </c>
      <c r="I41" s="101">
        <v>13250</v>
      </c>
      <c r="J41" s="101" t="s">
        <v>778</v>
      </c>
      <c r="K41" s="91">
        <v>1</v>
      </c>
      <c r="L41" s="92">
        <v>96.2</v>
      </c>
      <c r="M41" s="410">
        <v>0.29</v>
      </c>
      <c r="N41" s="403"/>
      <c r="O41" s="95" t="s">
        <v>24</v>
      </c>
      <c r="P41" s="95" t="s">
        <v>161</v>
      </c>
      <c r="Q41" s="95" t="s">
        <v>162</v>
      </c>
      <c r="R41" s="90" t="s">
        <v>26</v>
      </c>
      <c r="S41" s="93">
        <v>4.78</v>
      </c>
      <c r="T41" s="410">
        <v>0.52</v>
      </c>
      <c r="U41" s="403"/>
      <c r="V41" s="95" t="s">
        <v>24</v>
      </c>
      <c r="W41" s="95" t="s">
        <v>946</v>
      </c>
      <c r="X41" s="95" t="s">
        <v>947</v>
      </c>
      <c r="Y41" s="91">
        <v>1</v>
      </c>
      <c r="Z41" s="92">
        <v>4.78</v>
      </c>
      <c r="AA41" s="410">
        <v>0.52</v>
      </c>
      <c r="AB41" s="403"/>
      <c r="AC41" s="95"/>
      <c r="AD41" s="95"/>
      <c r="AE41" s="411"/>
      <c r="AF41" s="412"/>
      <c r="AG41" s="413"/>
      <c r="AH41" s="413"/>
    </row>
    <row r="42" spans="1:34" ht="15">
      <c r="A42" s="79">
        <v>39</v>
      </c>
      <c r="B42" s="79" t="s">
        <v>20</v>
      </c>
      <c r="C42" s="83" t="s">
        <v>163</v>
      </c>
      <c r="D42" s="283" t="s">
        <v>164</v>
      </c>
      <c r="E42" s="81">
        <v>100</v>
      </c>
      <c r="F42" s="82" t="s">
        <v>23</v>
      </c>
      <c r="G42" s="402"/>
      <c r="H42" s="100" t="s">
        <v>592</v>
      </c>
      <c r="I42" s="100">
        <v>15206</v>
      </c>
      <c r="J42" s="100" t="s">
        <v>779</v>
      </c>
      <c r="K42" s="97">
        <v>1</v>
      </c>
      <c r="L42" s="98">
        <v>3.94</v>
      </c>
      <c r="M42" s="406">
        <v>0.43</v>
      </c>
      <c r="N42" s="403"/>
      <c r="O42" s="94" t="s">
        <v>24</v>
      </c>
      <c r="P42" s="94" t="s">
        <v>165</v>
      </c>
      <c r="Q42" s="94" t="s">
        <v>166</v>
      </c>
      <c r="R42" s="96" t="s">
        <v>26</v>
      </c>
      <c r="S42" s="99">
        <v>3.99</v>
      </c>
      <c r="T42" s="406">
        <v>0.36</v>
      </c>
      <c r="U42" s="403"/>
      <c r="V42" s="94" t="s">
        <v>24</v>
      </c>
      <c r="W42" s="94" t="s">
        <v>948</v>
      </c>
      <c r="X42" s="94" t="s">
        <v>949</v>
      </c>
      <c r="Y42" s="97">
        <v>1</v>
      </c>
      <c r="Z42" s="98">
        <v>3.99</v>
      </c>
      <c r="AA42" s="406">
        <v>0.33</v>
      </c>
      <c r="AB42" s="403"/>
      <c r="AC42" s="94"/>
      <c r="AD42" s="94"/>
      <c r="AE42" s="407" t="s">
        <v>1195</v>
      </c>
      <c r="AF42" s="414">
        <v>120</v>
      </c>
      <c r="AG42" s="415">
        <v>3.18</v>
      </c>
      <c r="AH42" s="636">
        <v>0.3</v>
      </c>
    </row>
    <row r="43" spans="1:34" ht="15">
      <c r="A43" s="418">
        <v>40</v>
      </c>
      <c r="B43" s="419" t="s">
        <v>20</v>
      </c>
      <c r="C43" s="420" t="s">
        <v>167</v>
      </c>
      <c r="D43" s="421" t="s">
        <v>168</v>
      </c>
      <c r="E43" s="4">
        <v>75</v>
      </c>
      <c r="F43" s="5" t="s">
        <v>23</v>
      </c>
      <c r="G43" s="402"/>
      <c r="H43" s="101" t="s">
        <v>592</v>
      </c>
      <c r="I43" s="101">
        <v>71955</v>
      </c>
      <c r="J43" s="101" t="s">
        <v>780</v>
      </c>
      <c r="K43" s="91">
        <v>1</v>
      </c>
      <c r="L43" s="92">
        <v>3.04</v>
      </c>
      <c r="M43" s="410">
        <v>0.27</v>
      </c>
      <c r="N43" s="403"/>
      <c r="O43" s="101" t="s">
        <v>24</v>
      </c>
      <c r="P43" s="101" t="s">
        <v>169</v>
      </c>
      <c r="Q43" s="101" t="s">
        <v>170</v>
      </c>
      <c r="R43" s="90" t="s">
        <v>26</v>
      </c>
      <c r="S43" s="93">
        <v>2.2</v>
      </c>
      <c r="T43" s="410">
        <v>0.26</v>
      </c>
      <c r="U43" s="403"/>
      <c r="V43" s="101"/>
      <c r="W43" s="101"/>
      <c r="X43" s="416" t="s">
        <v>1195</v>
      </c>
      <c r="Y43" s="103">
        <v>1</v>
      </c>
      <c r="Z43" s="104">
        <v>1.6</v>
      </c>
      <c r="AA43" s="410">
        <v>0.25</v>
      </c>
      <c r="AB43" s="403"/>
      <c r="AC43" s="101"/>
      <c r="AD43" s="101"/>
      <c r="AE43" s="416" t="s">
        <v>1195</v>
      </c>
      <c r="AF43" s="412">
        <v>48</v>
      </c>
      <c r="AG43" s="413">
        <v>1.6</v>
      </c>
      <c r="AH43" s="636">
        <v>0.22</v>
      </c>
    </row>
    <row r="44" spans="1:34" ht="15">
      <c r="A44" s="79">
        <v>41</v>
      </c>
      <c r="B44" s="79" t="s">
        <v>20</v>
      </c>
      <c r="C44" s="80" t="s">
        <v>171</v>
      </c>
      <c r="D44" s="283" t="s">
        <v>172</v>
      </c>
      <c r="E44" s="81">
        <v>50</v>
      </c>
      <c r="F44" s="82" t="s">
        <v>23</v>
      </c>
      <c r="G44" s="402"/>
      <c r="H44" s="100" t="s">
        <v>592</v>
      </c>
      <c r="I44" s="100">
        <v>71955</v>
      </c>
      <c r="J44" s="100" t="s">
        <v>780</v>
      </c>
      <c r="K44" s="97">
        <v>1</v>
      </c>
      <c r="L44" s="98">
        <v>3.04</v>
      </c>
      <c r="M44" s="406">
        <v>0.27</v>
      </c>
      <c r="N44" s="403"/>
      <c r="O44" s="94" t="s">
        <v>24</v>
      </c>
      <c r="P44" s="94" t="s">
        <v>173</v>
      </c>
      <c r="Q44" s="94" t="s">
        <v>174</v>
      </c>
      <c r="R44" s="96" t="s">
        <v>26</v>
      </c>
      <c r="S44" s="99">
        <v>2.89</v>
      </c>
      <c r="T44" s="406">
        <v>0.28</v>
      </c>
      <c r="U44" s="403"/>
      <c r="V44" s="94" t="s">
        <v>24</v>
      </c>
      <c r="W44" s="94" t="s">
        <v>950</v>
      </c>
      <c r="X44" s="94" t="s">
        <v>951</v>
      </c>
      <c r="Y44" s="97">
        <v>1</v>
      </c>
      <c r="Z44" s="98">
        <v>2.89</v>
      </c>
      <c r="AA44" s="406">
        <v>0.26</v>
      </c>
      <c r="AB44" s="403"/>
      <c r="AC44" s="94"/>
      <c r="AD44" s="94"/>
      <c r="AE44" s="407" t="s">
        <v>1195</v>
      </c>
      <c r="AF44" s="414">
        <v>48</v>
      </c>
      <c r="AG44" s="415">
        <v>2.11</v>
      </c>
      <c r="AH44" s="636">
        <v>0.21</v>
      </c>
    </row>
    <row r="45" spans="1:34" ht="15">
      <c r="A45" s="76">
        <v>42</v>
      </c>
      <c r="B45" s="77" t="s">
        <v>20</v>
      </c>
      <c r="C45" s="6" t="s">
        <v>175</v>
      </c>
      <c r="D45" s="398" t="s">
        <v>176</v>
      </c>
      <c r="E45" s="4">
        <v>100</v>
      </c>
      <c r="F45" s="5" t="s">
        <v>23</v>
      </c>
      <c r="G45" s="402"/>
      <c r="H45" s="101" t="s">
        <v>592</v>
      </c>
      <c r="I45" s="101">
        <v>97489</v>
      </c>
      <c r="J45" s="101" t="s">
        <v>781</v>
      </c>
      <c r="K45" s="91">
        <v>1</v>
      </c>
      <c r="L45" s="92">
        <v>2.94</v>
      </c>
      <c r="M45" s="410">
        <v>0.43</v>
      </c>
      <c r="N45" s="403"/>
      <c r="O45" s="95" t="s">
        <v>24</v>
      </c>
      <c r="P45" s="95" t="s">
        <v>177</v>
      </c>
      <c r="Q45" s="95" t="s">
        <v>178</v>
      </c>
      <c r="R45" s="90" t="s">
        <v>26</v>
      </c>
      <c r="S45" s="93">
        <v>9.09</v>
      </c>
      <c r="T45" s="410">
        <v>0.54</v>
      </c>
      <c r="U45" s="403"/>
      <c r="V45" s="95" t="s">
        <v>24</v>
      </c>
      <c r="W45" s="95" t="s">
        <v>952</v>
      </c>
      <c r="X45" s="95" t="s">
        <v>953</v>
      </c>
      <c r="Y45" s="91">
        <v>1</v>
      </c>
      <c r="Z45" s="92">
        <v>0.55</v>
      </c>
      <c r="AA45" s="410">
        <v>0.52</v>
      </c>
      <c r="AB45" s="403"/>
      <c r="AC45" s="95"/>
      <c r="AD45" s="95"/>
      <c r="AE45" s="411"/>
      <c r="AF45" s="412"/>
      <c r="AG45" s="413"/>
      <c r="AH45" s="413"/>
    </row>
    <row r="46" spans="1:34" ht="15">
      <c r="A46" s="79">
        <v>43</v>
      </c>
      <c r="B46" s="79" t="s">
        <v>77</v>
      </c>
      <c r="C46" s="83" t="s">
        <v>179</v>
      </c>
      <c r="D46" s="283" t="s">
        <v>180</v>
      </c>
      <c r="E46" s="81">
        <v>100</v>
      </c>
      <c r="F46" s="82" t="s">
        <v>23</v>
      </c>
      <c r="G46" s="402"/>
      <c r="H46" s="100" t="s">
        <v>592</v>
      </c>
      <c r="I46" s="100">
        <v>71957</v>
      </c>
      <c r="J46" s="100" t="s">
        <v>782</v>
      </c>
      <c r="K46" s="97">
        <v>1</v>
      </c>
      <c r="L46" s="98">
        <v>3.04</v>
      </c>
      <c r="M46" s="406">
        <v>0.29</v>
      </c>
      <c r="N46" s="403"/>
      <c r="O46" s="94" t="s">
        <v>24</v>
      </c>
      <c r="P46" s="94" t="s">
        <v>181</v>
      </c>
      <c r="Q46" s="94" t="s">
        <v>182</v>
      </c>
      <c r="R46" s="96" t="s">
        <v>26</v>
      </c>
      <c r="S46" s="99">
        <v>6.45</v>
      </c>
      <c r="T46" s="406">
        <v>0.38</v>
      </c>
      <c r="U46" s="403"/>
      <c r="V46" s="94" t="s">
        <v>24</v>
      </c>
      <c r="W46" s="94" t="s">
        <v>954</v>
      </c>
      <c r="X46" s="94" t="s">
        <v>955</v>
      </c>
      <c r="Y46" s="97">
        <v>1</v>
      </c>
      <c r="Z46" s="98">
        <v>2.89</v>
      </c>
      <c r="AA46" s="406">
        <v>0.37</v>
      </c>
      <c r="AB46" s="403"/>
      <c r="AC46" s="94" t="s">
        <v>858</v>
      </c>
      <c r="AD46" s="94">
        <v>11375</v>
      </c>
      <c r="AE46" s="94" t="s">
        <v>859</v>
      </c>
      <c r="AF46" s="414">
        <v>48</v>
      </c>
      <c r="AG46" s="415">
        <v>2.11</v>
      </c>
      <c r="AH46" s="636">
        <v>0.24</v>
      </c>
    </row>
    <row r="47" spans="1:34" ht="15">
      <c r="A47" s="418">
        <v>44</v>
      </c>
      <c r="B47" s="419" t="s">
        <v>20</v>
      </c>
      <c r="C47" s="422" t="s">
        <v>183</v>
      </c>
      <c r="D47" s="421" t="s">
        <v>184</v>
      </c>
      <c r="E47" s="4">
        <v>100</v>
      </c>
      <c r="F47" s="5" t="s">
        <v>23</v>
      </c>
      <c r="G47" s="402"/>
      <c r="H47" s="101" t="s">
        <v>592</v>
      </c>
      <c r="I47" s="101">
        <v>15788</v>
      </c>
      <c r="J47" s="101" t="s">
        <v>783</v>
      </c>
      <c r="K47" s="91">
        <v>1</v>
      </c>
      <c r="L47" s="92">
        <v>2.21</v>
      </c>
      <c r="M47" s="410">
        <v>0.44</v>
      </c>
      <c r="N47" s="403"/>
      <c r="O47" s="101" t="s">
        <v>24</v>
      </c>
      <c r="P47" s="101" t="s">
        <v>185</v>
      </c>
      <c r="Q47" s="101" t="s">
        <v>186</v>
      </c>
      <c r="R47" s="90" t="s">
        <v>26</v>
      </c>
      <c r="S47" s="93">
        <v>3.22</v>
      </c>
      <c r="T47" s="410">
        <v>0.42</v>
      </c>
      <c r="U47" s="403"/>
      <c r="V47" s="101"/>
      <c r="W47" s="101"/>
      <c r="X47" s="416" t="s">
        <v>1195</v>
      </c>
      <c r="Y47" s="103">
        <v>1</v>
      </c>
      <c r="Z47" s="104">
        <v>2.49</v>
      </c>
      <c r="AA47" s="410">
        <v>0.4</v>
      </c>
      <c r="AB47" s="403"/>
      <c r="AC47" s="101"/>
      <c r="AD47" s="101"/>
      <c r="AE47" s="416" t="s">
        <v>1195</v>
      </c>
      <c r="AF47" s="412">
        <v>12</v>
      </c>
      <c r="AG47" s="413">
        <v>2.49</v>
      </c>
      <c r="AH47" s="413">
        <v>0.36</v>
      </c>
    </row>
    <row r="48" spans="1:34" ht="15">
      <c r="A48" s="79">
        <v>45</v>
      </c>
      <c r="B48" s="79" t="s">
        <v>20</v>
      </c>
      <c r="C48" s="84" t="s">
        <v>187</v>
      </c>
      <c r="D48" s="283" t="s">
        <v>188</v>
      </c>
      <c r="E48" s="81">
        <v>75</v>
      </c>
      <c r="F48" s="82" t="s">
        <v>23</v>
      </c>
      <c r="G48" s="402"/>
      <c r="H48" s="100" t="s">
        <v>592</v>
      </c>
      <c r="I48" s="100">
        <v>15777</v>
      </c>
      <c r="J48" s="100" t="s">
        <v>784</v>
      </c>
      <c r="K48" s="97">
        <v>1</v>
      </c>
      <c r="L48" s="98">
        <v>2.12</v>
      </c>
      <c r="M48" s="406">
        <v>0.65</v>
      </c>
      <c r="N48" s="403"/>
      <c r="O48" s="94" t="s">
        <v>24</v>
      </c>
      <c r="P48" s="94" t="s">
        <v>189</v>
      </c>
      <c r="Q48" s="94" t="s">
        <v>190</v>
      </c>
      <c r="R48" s="96" t="s">
        <v>26</v>
      </c>
      <c r="S48" s="99">
        <v>6.93</v>
      </c>
      <c r="T48" s="406">
        <v>1.44</v>
      </c>
      <c r="U48" s="403"/>
      <c r="V48" s="94" t="s">
        <v>24</v>
      </c>
      <c r="W48" s="94" t="s">
        <v>956</v>
      </c>
      <c r="X48" s="94" t="s">
        <v>957</v>
      </c>
      <c r="Y48" s="97">
        <v>1</v>
      </c>
      <c r="Z48" s="98">
        <v>6.93</v>
      </c>
      <c r="AA48" s="406">
        <v>0.63</v>
      </c>
      <c r="AB48" s="403"/>
      <c r="AC48" s="94"/>
      <c r="AD48" s="94"/>
      <c r="AE48" s="407" t="s">
        <v>1195</v>
      </c>
      <c r="AF48" s="414">
        <v>12</v>
      </c>
      <c r="AG48" s="415">
        <v>2.9</v>
      </c>
      <c r="AH48" s="636">
        <v>0.39</v>
      </c>
    </row>
    <row r="49" spans="1:34" ht="15">
      <c r="A49" s="418">
        <v>46</v>
      </c>
      <c r="B49" s="419" t="s">
        <v>191</v>
      </c>
      <c r="C49" s="422" t="s">
        <v>192</v>
      </c>
      <c r="D49" s="421" t="s">
        <v>193</v>
      </c>
      <c r="E49" s="4">
        <v>75</v>
      </c>
      <c r="F49" s="5" t="s">
        <v>23</v>
      </c>
      <c r="G49" s="402"/>
      <c r="H49" s="101" t="s">
        <v>592</v>
      </c>
      <c r="I49" s="101">
        <v>19107</v>
      </c>
      <c r="J49" s="101" t="s">
        <v>783</v>
      </c>
      <c r="K49" s="91">
        <v>1</v>
      </c>
      <c r="L49" s="92">
        <v>4.32</v>
      </c>
      <c r="M49" s="410">
        <v>0.44</v>
      </c>
      <c r="N49" s="403"/>
      <c r="O49" s="101" t="s">
        <v>24</v>
      </c>
      <c r="P49" s="101" t="s">
        <v>194</v>
      </c>
      <c r="Q49" s="101" t="s">
        <v>195</v>
      </c>
      <c r="R49" s="90" t="s">
        <v>26</v>
      </c>
      <c r="S49" s="93">
        <v>3.22</v>
      </c>
      <c r="T49" s="410">
        <v>0.54</v>
      </c>
      <c r="U49" s="403"/>
      <c r="V49" s="101"/>
      <c r="W49" s="101"/>
      <c r="X49" s="416" t="s">
        <v>1195</v>
      </c>
      <c r="Y49" s="103">
        <v>1</v>
      </c>
      <c r="Z49" s="104">
        <v>13.84</v>
      </c>
      <c r="AA49" s="410">
        <v>0.53</v>
      </c>
      <c r="AB49" s="403"/>
      <c r="AC49" s="101"/>
      <c r="AD49" s="101"/>
      <c r="AE49" s="416" t="s">
        <v>1195</v>
      </c>
      <c r="AF49" s="412">
        <v>12</v>
      </c>
      <c r="AG49" s="413">
        <v>2.64</v>
      </c>
      <c r="AH49" s="636">
        <v>0.39</v>
      </c>
    </row>
    <row r="50" spans="1:34" ht="15">
      <c r="A50" s="79">
        <v>47</v>
      </c>
      <c r="B50" s="79" t="s">
        <v>77</v>
      </c>
      <c r="C50" s="83" t="s">
        <v>196</v>
      </c>
      <c r="D50" s="283" t="s">
        <v>197</v>
      </c>
      <c r="E50" s="81">
        <v>100</v>
      </c>
      <c r="F50" s="82" t="s">
        <v>23</v>
      </c>
      <c r="G50" s="402"/>
      <c r="H50" s="100" t="s">
        <v>592</v>
      </c>
      <c r="I50" s="100">
        <v>15781</v>
      </c>
      <c r="J50" s="100" t="s">
        <v>785</v>
      </c>
      <c r="K50" s="97">
        <v>1</v>
      </c>
      <c r="L50" s="98">
        <v>2.12</v>
      </c>
      <c r="M50" s="406">
        <v>0.3</v>
      </c>
      <c r="N50" s="403"/>
      <c r="O50" s="94" t="s">
        <v>24</v>
      </c>
      <c r="P50" s="94" t="s">
        <v>198</v>
      </c>
      <c r="Q50" s="94" t="s">
        <v>199</v>
      </c>
      <c r="R50" s="96" t="s">
        <v>26</v>
      </c>
      <c r="S50" s="99">
        <v>38.96</v>
      </c>
      <c r="T50" s="406">
        <v>4.98</v>
      </c>
      <c r="U50" s="403"/>
      <c r="V50" s="94"/>
      <c r="W50" s="94"/>
      <c r="X50" s="407" t="s">
        <v>1195</v>
      </c>
      <c r="Y50" s="105">
        <v>1</v>
      </c>
      <c r="Z50" s="106">
        <v>2.12</v>
      </c>
      <c r="AA50" s="406">
        <v>4.82</v>
      </c>
      <c r="AB50" s="403"/>
      <c r="AC50" s="94" t="s">
        <v>858</v>
      </c>
      <c r="AD50" s="94">
        <v>15697</v>
      </c>
      <c r="AE50" s="94" t="s">
        <v>859</v>
      </c>
      <c r="AF50" s="414">
        <v>60</v>
      </c>
      <c r="AG50" s="415">
        <v>12.76</v>
      </c>
      <c r="AH50" s="636">
        <v>1.11</v>
      </c>
    </row>
    <row r="51" spans="1:34" ht="23.25">
      <c r="A51" s="76">
        <v>48</v>
      </c>
      <c r="B51" s="77" t="s">
        <v>77</v>
      </c>
      <c r="C51" s="3" t="s">
        <v>200</v>
      </c>
      <c r="D51" s="398" t="s">
        <v>201</v>
      </c>
      <c r="E51" s="4">
        <v>200</v>
      </c>
      <c r="F51" s="5" t="s">
        <v>23</v>
      </c>
      <c r="G51" s="402"/>
      <c r="H51" s="101" t="s">
        <v>592</v>
      </c>
      <c r="I51" s="101">
        <v>15781</v>
      </c>
      <c r="J51" s="101" t="s">
        <v>785</v>
      </c>
      <c r="K51" s="91">
        <v>1</v>
      </c>
      <c r="L51" s="92">
        <v>2.12</v>
      </c>
      <c r="M51" s="410">
        <v>0.3</v>
      </c>
      <c r="N51" s="403"/>
      <c r="O51" s="95" t="s">
        <v>24</v>
      </c>
      <c r="P51" s="95" t="s">
        <v>202</v>
      </c>
      <c r="Q51" s="95" t="s">
        <v>203</v>
      </c>
      <c r="R51" s="90" t="s">
        <v>26</v>
      </c>
      <c r="S51" s="93">
        <v>8.69</v>
      </c>
      <c r="T51" s="410">
        <v>1.44</v>
      </c>
      <c r="U51" s="403"/>
      <c r="V51" s="95" t="s">
        <v>24</v>
      </c>
      <c r="W51" s="95" t="s">
        <v>958</v>
      </c>
      <c r="X51" s="95" t="s">
        <v>959</v>
      </c>
      <c r="Y51" s="91">
        <v>1</v>
      </c>
      <c r="Z51" s="92">
        <v>8.03</v>
      </c>
      <c r="AA51" s="410">
        <v>1.38</v>
      </c>
      <c r="AB51" s="403"/>
      <c r="AC51" s="95" t="s">
        <v>858</v>
      </c>
      <c r="AD51" s="95">
        <v>13442</v>
      </c>
      <c r="AE51" s="95" t="s">
        <v>859</v>
      </c>
      <c r="AF51" s="412">
        <v>12</v>
      </c>
      <c r="AG51" s="413">
        <v>2.9</v>
      </c>
      <c r="AH51" s="636">
        <v>0.39</v>
      </c>
    </row>
    <row r="52" spans="1:34" ht="15">
      <c r="A52" s="79">
        <v>49</v>
      </c>
      <c r="B52" s="79" t="s">
        <v>77</v>
      </c>
      <c r="C52" s="83" t="s">
        <v>204</v>
      </c>
      <c r="D52" s="283" t="s">
        <v>205</v>
      </c>
      <c r="E52" s="81">
        <v>100</v>
      </c>
      <c r="F52" s="82" t="s">
        <v>23</v>
      </c>
      <c r="G52" s="402"/>
      <c r="H52" s="100" t="s">
        <v>592</v>
      </c>
      <c r="I52" s="100">
        <v>37771</v>
      </c>
      <c r="J52" s="100" t="s">
        <v>786</v>
      </c>
      <c r="K52" s="97">
        <v>1</v>
      </c>
      <c r="L52" s="98">
        <v>32.31</v>
      </c>
      <c r="M52" s="406">
        <v>2.68</v>
      </c>
      <c r="N52" s="403"/>
      <c r="O52" s="94" t="s">
        <v>24</v>
      </c>
      <c r="P52" s="94" t="s">
        <v>206</v>
      </c>
      <c r="Q52" s="94" t="s">
        <v>207</v>
      </c>
      <c r="R52" s="96" t="s">
        <v>26</v>
      </c>
      <c r="S52" s="99">
        <v>44.63</v>
      </c>
      <c r="T52" s="406">
        <v>3.91</v>
      </c>
      <c r="U52" s="403"/>
      <c r="V52" s="94" t="s">
        <v>24</v>
      </c>
      <c r="W52" s="94" t="s">
        <v>960</v>
      </c>
      <c r="X52" s="94" t="s">
        <v>961</v>
      </c>
      <c r="Y52" s="97">
        <v>1</v>
      </c>
      <c r="Z52" s="98">
        <v>43.76</v>
      </c>
      <c r="AA52" s="406">
        <v>3.77</v>
      </c>
      <c r="AB52" s="403"/>
      <c r="AC52" s="94" t="s">
        <v>858</v>
      </c>
      <c r="AD52" s="94">
        <v>14665</v>
      </c>
      <c r="AE52" s="94" t="s">
        <v>859</v>
      </c>
      <c r="AF52" s="414">
        <v>12</v>
      </c>
      <c r="AG52" s="415">
        <v>15.6</v>
      </c>
      <c r="AH52" s="636">
        <v>2.28</v>
      </c>
    </row>
    <row r="53" spans="1:34" ht="15">
      <c r="A53" s="76">
        <v>50</v>
      </c>
      <c r="B53" s="77" t="s">
        <v>20</v>
      </c>
      <c r="C53" s="400" t="s">
        <v>208</v>
      </c>
      <c r="D53" s="398" t="s">
        <v>209</v>
      </c>
      <c r="E53" s="4">
        <v>100</v>
      </c>
      <c r="F53" s="5" t="s">
        <v>23</v>
      </c>
      <c r="G53" s="402"/>
      <c r="H53" s="101" t="s">
        <v>592</v>
      </c>
      <c r="I53" s="101">
        <v>18902</v>
      </c>
      <c r="J53" s="101" t="s">
        <v>787</v>
      </c>
      <c r="K53" s="91">
        <v>1</v>
      </c>
      <c r="L53" s="92">
        <v>97.01</v>
      </c>
      <c r="M53" s="410">
        <v>11.63</v>
      </c>
      <c r="N53" s="403"/>
      <c r="O53" s="95" t="s">
        <v>24</v>
      </c>
      <c r="P53" s="95" t="s">
        <v>210</v>
      </c>
      <c r="Q53" s="95" t="s">
        <v>211</v>
      </c>
      <c r="R53" s="90" t="s">
        <v>26</v>
      </c>
      <c r="S53" s="93">
        <v>152.3</v>
      </c>
      <c r="T53" s="410">
        <v>11.82</v>
      </c>
      <c r="U53" s="403"/>
      <c r="V53" s="95" t="s">
        <v>24</v>
      </c>
      <c r="W53" s="95" t="s">
        <v>962</v>
      </c>
      <c r="X53" s="95" t="s">
        <v>963</v>
      </c>
      <c r="Y53" s="91">
        <v>1</v>
      </c>
      <c r="Z53" s="92">
        <v>152.3</v>
      </c>
      <c r="AA53" s="410">
        <v>11.7</v>
      </c>
      <c r="AB53" s="403"/>
      <c r="AC53" s="95"/>
      <c r="AD53" s="95"/>
      <c r="AE53" s="411" t="s">
        <v>1195</v>
      </c>
      <c r="AF53" s="412">
        <v>20</v>
      </c>
      <c r="AG53" s="413">
        <v>78.33</v>
      </c>
      <c r="AH53" s="636">
        <v>9.89</v>
      </c>
    </row>
    <row r="54" spans="1:34" ht="15">
      <c r="A54" s="79">
        <v>51</v>
      </c>
      <c r="B54" s="79" t="s">
        <v>20</v>
      </c>
      <c r="C54" s="83" t="s">
        <v>212</v>
      </c>
      <c r="D54" s="283" t="s">
        <v>213</v>
      </c>
      <c r="E54" s="81">
        <v>200</v>
      </c>
      <c r="F54" s="82" t="s">
        <v>23</v>
      </c>
      <c r="G54" s="402"/>
      <c r="H54" s="100" t="s">
        <v>592</v>
      </c>
      <c r="I54" s="100">
        <v>47760</v>
      </c>
      <c r="J54" s="100" t="s">
        <v>788</v>
      </c>
      <c r="K54" s="97">
        <v>1</v>
      </c>
      <c r="L54" s="98">
        <v>80.82</v>
      </c>
      <c r="M54" s="406">
        <v>9.42</v>
      </c>
      <c r="N54" s="403"/>
      <c r="O54" s="94" t="s">
        <v>24</v>
      </c>
      <c r="P54" s="94" t="s">
        <v>214</v>
      </c>
      <c r="Q54" s="94" t="s">
        <v>215</v>
      </c>
      <c r="R54" s="96" t="s">
        <v>26</v>
      </c>
      <c r="S54" s="99">
        <v>111.84</v>
      </c>
      <c r="T54" s="406">
        <v>8.74</v>
      </c>
      <c r="U54" s="403"/>
      <c r="V54" s="94" t="s">
        <v>24</v>
      </c>
      <c r="W54" s="94" t="s">
        <v>964</v>
      </c>
      <c r="X54" s="94" t="s">
        <v>965</v>
      </c>
      <c r="Y54" s="97">
        <v>1</v>
      </c>
      <c r="Z54" s="98">
        <v>111.84</v>
      </c>
      <c r="AA54" s="406">
        <v>8.65</v>
      </c>
      <c r="AB54" s="403"/>
      <c r="AC54" s="94"/>
      <c r="AD54" s="94"/>
      <c r="AE54" s="407" t="s">
        <v>1195</v>
      </c>
      <c r="AF54" s="414">
        <v>6</v>
      </c>
      <c r="AG54" s="415">
        <v>77.02</v>
      </c>
      <c r="AH54" s="636">
        <v>8.3</v>
      </c>
    </row>
    <row r="55" spans="1:34" ht="15">
      <c r="A55" s="76">
        <v>52</v>
      </c>
      <c r="B55" s="77" t="s">
        <v>20</v>
      </c>
      <c r="C55" s="6" t="s">
        <v>216</v>
      </c>
      <c r="D55" s="398" t="s">
        <v>217</v>
      </c>
      <c r="E55" s="4">
        <v>300</v>
      </c>
      <c r="F55" s="5" t="s">
        <v>23</v>
      </c>
      <c r="G55" s="402"/>
      <c r="H55" s="101" t="s">
        <v>592</v>
      </c>
      <c r="I55" s="101">
        <v>42729</v>
      </c>
      <c r="J55" s="101" t="s">
        <v>789</v>
      </c>
      <c r="K55" s="91">
        <v>1</v>
      </c>
      <c r="L55" s="92">
        <v>91.33</v>
      </c>
      <c r="M55" s="410">
        <v>10.24</v>
      </c>
      <c r="N55" s="403"/>
      <c r="O55" s="95" t="s">
        <v>24</v>
      </c>
      <c r="P55" s="95" t="s">
        <v>218</v>
      </c>
      <c r="Q55" s="95" t="s">
        <v>219</v>
      </c>
      <c r="R55" s="90" t="s">
        <v>26</v>
      </c>
      <c r="S55" s="93">
        <v>127.57</v>
      </c>
      <c r="T55" s="410">
        <v>8.74</v>
      </c>
      <c r="U55" s="403"/>
      <c r="V55" s="95" t="s">
        <v>24</v>
      </c>
      <c r="W55" s="95" t="s">
        <v>966</v>
      </c>
      <c r="X55" s="95" t="s">
        <v>967</v>
      </c>
      <c r="Y55" s="91">
        <v>1</v>
      </c>
      <c r="Z55" s="92">
        <v>127.57</v>
      </c>
      <c r="AA55" s="410">
        <v>8.65</v>
      </c>
      <c r="AB55" s="403"/>
      <c r="AC55" s="95"/>
      <c r="AD55" s="95"/>
      <c r="AE55" s="411" t="s">
        <v>1195</v>
      </c>
      <c r="AF55" s="412">
        <v>6</v>
      </c>
      <c r="AG55" s="413">
        <v>87.12</v>
      </c>
      <c r="AH55" s="636">
        <v>8.3</v>
      </c>
    </row>
    <row r="56" spans="1:34" ht="15">
      <c r="A56" s="423">
        <v>53</v>
      </c>
      <c r="B56" s="423" t="s">
        <v>77</v>
      </c>
      <c r="C56" s="424">
        <v>11478</v>
      </c>
      <c r="D56" s="275" t="s">
        <v>1042</v>
      </c>
      <c r="E56" s="81">
        <v>100</v>
      </c>
      <c r="F56" s="82" t="s">
        <v>23</v>
      </c>
      <c r="G56" s="402" t="s">
        <v>592</v>
      </c>
      <c r="H56" s="100" t="s">
        <v>592</v>
      </c>
      <c r="I56" s="100"/>
      <c r="J56" s="100" t="s">
        <v>1043</v>
      </c>
      <c r="K56" s="97">
        <v>1</v>
      </c>
      <c r="L56" s="98">
        <v>42</v>
      </c>
      <c r="M56" s="406">
        <v>17.65</v>
      </c>
      <c r="N56" s="403"/>
      <c r="O56" s="100"/>
      <c r="P56" s="100"/>
      <c r="Q56" s="425" t="s">
        <v>1195</v>
      </c>
      <c r="R56" s="105" t="s">
        <v>1136</v>
      </c>
      <c r="S56" s="426">
        <v>89.1</v>
      </c>
      <c r="T56" s="415">
        <v>20.25</v>
      </c>
      <c r="U56" s="403"/>
      <c r="V56" s="100"/>
      <c r="W56" s="100"/>
      <c r="X56" s="425" t="s">
        <v>1195</v>
      </c>
      <c r="Y56" s="105">
        <v>1</v>
      </c>
      <c r="Z56" s="106">
        <v>60.56</v>
      </c>
      <c r="AA56" s="415">
        <v>42.39</v>
      </c>
      <c r="AB56" s="403"/>
      <c r="AC56" s="100" t="s">
        <v>858</v>
      </c>
      <c r="AD56" s="100">
        <v>58850</v>
      </c>
      <c r="AE56" s="100" t="s">
        <v>859</v>
      </c>
      <c r="AF56" s="427">
        <v>12</v>
      </c>
      <c r="AG56" s="406">
        <v>84.39</v>
      </c>
      <c r="AH56" s="406">
        <v>5.75</v>
      </c>
    </row>
    <row r="57" spans="1:34" ht="15">
      <c r="A57" s="418">
        <v>54</v>
      </c>
      <c r="B57" s="428" t="s">
        <v>229</v>
      </c>
      <c r="C57" s="428" t="s">
        <v>1044</v>
      </c>
      <c r="D57" s="26" t="s">
        <v>1045</v>
      </c>
      <c r="E57" s="4">
        <v>50</v>
      </c>
      <c r="F57" s="5" t="s">
        <v>23</v>
      </c>
      <c r="G57" s="402"/>
      <c r="H57" s="101" t="s">
        <v>592</v>
      </c>
      <c r="I57" s="101">
        <v>61929</v>
      </c>
      <c r="J57" s="101" t="s">
        <v>1046</v>
      </c>
      <c r="K57" s="91">
        <v>1</v>
      </c>
      <c r="L57" s="92">
        <v>331.2</v>
      </c>
      <c r="M57" s="410">
        <v>61.18</v>
      </c>
      <c r="N57" s="403"/>
      <c r="O57" s="101"/>
      <c r="P57" s="101"/>
      <c r="Q57" s="416" t="s">
        <v>1195</v>
      </c>
      <c r="R57" s="103" t="s">
        <v>1137</v>
      </c>
      <c r="S57" s="429">
        <v>198.15</v>
      </c>
      <c r="T57" s="413">
        <v>45</v>
      </c>
      <c r="U57" s="403"/>
      <c r="V57" s="101"/>
      <c r="W57" s="101"/>
      <c r="X57" s="416" t="s">
        <v>1195</v>
      </c>
      <c r="Y57" s="103">
        <v>1</v>
      </c>
      <c r="Z57" s="104">
        <v>139.7</v>
      </c>
      <c r="AA57" s="435">
        <v>48.24</v>
      </c>
      <c r="AB57" s="403"/>
      <c r="AC57" s="101" t="s">
        <v>858</v>
      </c>
      <c r="AD57" s="101">
        <v>78638</v>
      </c>
      <c r="AE57" s="101" t="s">
        <v>859</v>
      </c>
      <c r="AF57" s="430">
        <v>12</v>
      </c>
      <c r="AG57" s="410">
        <v>148.1</v>
      </c>
      <c r="AH57" s="410">
        <v>41.4</v>
      </c>
    </row>
    <row r="58" ht="11.25">
      <c r="V58" s="431"/>
    </row>
  </sheetData>
  <sheetProtection/>
  <mergeCells count="10">
    <mergeCell ref="A2:F2"/>
    <mergeCell ref="A1:F1"/>
    <mergeCell ref="H1:M1"/>
    <mergeCell ref="O1:T1"/>
    <mergeCell ref="V1:AA1"/>
    <mergeCell ref="AC1:AH1"/>
    <mergeCell ref="H2:M2"/>
    <mergeCell ref="O2:T2"/>
    <mergeCell ref="V2:AA2"/>
    <mergeCell ref="AC2:AH2"/>
  </mergeCells>
  <printOptions horizontalCentered="1"/>
  <pageMargins left="0.25" right="0.25" top="0.75" bottom="0.75" header="0.3" footer="0.3"/>
  <pageSetup fitToHeight="10" fitToWidth="1" horizontalDpi="600" verticalDpi="600" orientation="landscape" paperSize="5" scale="48" r:id="rId1"/>
  <headerFooter>
    <oddHeader>&amp;CGSS11491A-ELECTRICAL
Addendum #13
</oddHeader>
    <oddFooter>&amp;C&amp;P&amp;REffective 12/05/12</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D18"/>
  <sheetViews>
    <sheetView zoomScaleSheetLayoutView="100" zoomScalePageLayoutView="0" workbookViewId="0" topLeftCell="A1">
      <selection activeCell="A1" sqref="A1:D1"/>
    </sheetView>
  </sheetViews>
  <sheetFormatPr defaultColWidth="9.140625" defaultRowHeight="15"/>
  <cols>
    <col min="1" max="1" width="21.57421875" style="365" customWidth="1"/>
    <col min="2" max="2" width="30.7109375" style="365" customWidth="1"/>
    <col min="3" max="4" width="15.7109375" style="365" customWidth="1"/>
    <col min="5" max="16384" width="9.140625" style="365" customWidth="1"/>
  </cols>
  <sheetData>
    <row r="1" spans="1:4" ht="15.75">
      <c r="A1" s="686" t="s">
        <v>968</v>
      </c>
      <c r="B1" s="686"/>
      <c r="C1" s="686"/>
      <c r="D1" s="686"/>
    </row>
    <row r="2" spans="1:4" ht="16.5" thickBot="1">
      <c r="A2" s="839" t="s">
        <v>710</v>
      </c>
      <c r="B2" s="839"/>
      <c r="C2" s="839"/>
      <c r="D2" s="839"/>
    </row>
    <row r="3" spans="1:4" ht="14.25">
      <c r="A3" s="49" t="s">
        <v>711</v>
      </c>
      <c r="B3" s="50" t="s">
        <v>712</v>
      </c>
      <c r="C3" s="50" t="s">
        <v>713</v>
      </c>
      <c r="D3" s="51" t="s">
        <v>714</v>
      </c>
    </row>
    <row r="4" spans="1:4" ht="15" thickBot="1">
      <c r="A4" s="364" t="s">
        <v>1</v>
      </c>
      <c r="B4" s="393" t="s">
        <v>1030</v>
      </c>
      <c r="C4" s="393" t="s">
        <v>883</v>
      </c>
      <c r="D4" s="394" t="s">
        <v>1031</v>
      </c>
    </row>
    <row r="5" spans="1:4" ht="14.25">
      <c r="A5" s="366"/>
      <c r="B5" s="366"/>
      <c r="C5" s="366"/>
      <c r="D5" s="366"/>
    </row>
    <row r="6" spans="1:4" ht="16.5" thickBot="1">
      <c r="A6" s="830" t="s">
        <v>727</v>
      </c>
      <c r="B6" s="830"/>
      <c r="C6" s="830"/>
      <c r="D6" s="830"/>
    </row>
    <row r="7" spans="1:4" s="2" customFormat="1" ht="15" customHeight="1">
      <c r="A7" s="368" t="s">
        <v>728</v>
      </c>
      <c r="B7" s="883" t="s">
        <v>882</v>
      </c>
      <c r="C7" s="883"/>
      <c r="D7" s="884"/>
    </row>
    <row r="8" spans="1:4" s="2" customFormat="1" ht="15" customHeight="1">
      <c r="A8" s="369" t="s">
        <v>730</v>
      </c>
      <c r="B8" s="881" t="s">
        <v>883</v>
      </c>
      <c r="C8" s="881"/>
      <c r="D8" s="882"/>
    </row>
    <row r="9" spans="1:4" s="2" customFormat="1" ht="15" customHeight="1" thickBot="1">
      <c r="A9" s="370" t="s">
        <v>731</v>
      </c>
      <c r="B9" s="879" t="s">
        <v>1169</v>
      </c>
      <c r="C9" s="879"/>
      <c r="D9" s="880"/>
    </row>
    <row r="10" spans="1:4" ht="14.25">
      <c r="A10" s="366"/>
      <c r="B10" s="366"/>
      <c r="C10" s="366"/>
      <c r="D10" s="366"/>
    </row>
    <row r="11" spans="1:4" ht="16.5" thickBot="1">
      <c r="A11" s="830" t="s">
        <v>733</v>
      </c>
      <c r="B11" s="830"/>
      <c r="C11" s="830"/>
      <c r="D11" s="830"/>
    </row>
    <row r="12" spans="1:4" ht="15" customHeight="1">
      <c r="A12" s="367"/>
      <c r="B12" s="858" t="s">
        <v>734</v>
      </c>
      <c r="C12" s="858"/>
      <c r="D12" s="859"/>
    </row>
    <row r="13" spans="1:4" ht="14.25">
      <c r="A13" s="53" t="s">
        <v>735</v>
      </c>
      <c r="B13" s="54" t="s">
        <v>736</v>
      </c>
      <c r="C13" s="824" t="s">
        <v>737</v>
      </c>
      <c r="D13" s="825"/>
    </row>
    <row r="14" spans="1:4" ht="14.25">
      <c r="A14" s="55" t="s">
        <v>738</v>
      </c>
      <c r="B14" s="395">
        <v>1</v>
      </c>
      <c r="C14" s="885">
        <v>1</v>
      </c>
      <c r="D14" s="886"/>
    </row>
    <row r="15" spans="1:4" ht="15" thickBot="1">
      <c r="A15" s="56" t="s">
        <v>739</v>
      </c>
      <c r="B15" s="396" t="s">
        <v>1032</v>
      </c>
      <c r="C15" s="890" t="s">
        <v>1032</v>
      </c>
      <c r="D15" s="891"/>
    </row>
    <row r="16" spans="1:4" ht="14.25">
      <c r="A16" s="363"/>
      <c r="B16" s="363"/>
      <c r="C16" s="363"/>
      <c r="D16" s="363"/>
    </row>
    <row r="17" spans="1:4" ht="16.5" thickBot="1">
      <c r="A17" s="829" t="s">
        <v>740</v>
      </c>
      <c r="B17" s="829"/>
      <c r="C17" s="829"/>
      <c r="D17" s="829"/>
    </row>
    <row r="18" spans="1:4" ht="15" customHeight="1" thickBot="1">
      <c r="A18" s="887" t="s">
        <v>1170</v>
      </c>
      <c r="B18" s="888"/>
      <c r="C18" s="888"/>
      <c r="D18" s="889"/>
    </row>
  </sheetData>
  <sheetProtection/>
  <mergeCells count="13">
    <mergeCell ref="C14:D14"/>
    <mergeCell ref="C13:D13"/>
    <mergeCell ref="B12:D12"/>
    <mergeCell ref="A18:D18"/>
    <mergeCell ref="A17:D17"/>
    <mergeCell ref="A11:D11"/>
    <mergeCell ref="C15:D15"/>
    <mergeCell ref="A1:D1"/>
    <mergeCell ref="B9:D9"/>
    <mergeCell ref="B8:D8"/>
    <mergeCell ref="B7:D7"/>
    <mergeCell ref="A6:D6"/>
    <mergeCell ref="A2:D2"/>
  </mergeCells>
  <hyperlinks>
    <hyperlink ref="B9" r:id="rId1" display="Jfregapane@wesco.com"/>
  </hyperlinks>
  <printOptions horizontalCentered="1"/>
  <pageMargins left="0.25" right="0.25" top="0.75" bottom="0.75" header="0.3" footer="0.3"/>
  <pageSetup fitToHeight="2" fitToWidth="1" horizontalDpi="600" verticalDpi="600" orientation="portrait" r:id="rId2"/>
  <headerFooter>
    <oddHeader>&amp;CGSS11491A-ELECTRICAL
Addendum #13
</oddHeader>
    <oddFooter>&amp;C&amp;P&amp;REffective 12/05/12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47"/>
  <sheetViews>
    <sheetView zoomScaleSheetLayoutView="100" zoomScalePageLayoutView="0" workbookViewId="0" topLeftCell="A1">
      <selection activeCell="A1" sqref="A1:G1"/>
    </sheetView>
  </sheetViews>
  <sheetFormatPr defaultColWidth="9.140625" defaultRowHeight="15"/>
  <cols>
    <col min="1" max="1" width="2.8515625" style="2" bestFit="1" customWidth="1"/>
    <col min="2" max="2" width="27.140625" style="2" bestFit="1" customWidth="1"/>
    <col min="3" max="4" width="11.57421875" style="2" bestFit="1" customWidth="1"/>
    <col min="5" max="5" width="13.421875" style="2" bestFit="1" customWidth="1"/>
    <col min="6" max="6" width="16.140625" style="2" bestFit="1" customWidth="1"/>
    <col min="7" max="7" width="24.00390625" style="17" bestFit="1" customWidth="1"/>
    <col min="8" max="16384" width="9.140625" style="2" customWidth="1"/>
  </cols>
  <sheetData>
    <row r="1" spans="1:7" ht="16.5" thickBot="1">
      <c r="A1" s="686" t="s">
        <v>1174</v>
      </c>
      <c r="B1" s="686"/>
      <c r="C1" s="686"/>
      <c r="D1" s="686"/>
      <c r="E1" s="686"/>
      <c r="F1" s="686"/>
      <c r="G1" s="686"/>
    </row>
    <row r="2" spans="1:7" ht="15.75" customHeight="1" thickBot="1">
      <c r="A2" s="680" t="s">
        <v>790</v>
      </c>
      <c r="B2" s="681"/>
      <c r="C2" s="681"/>
      <c r="D2" s="681"/>
      <c r="E2" s="681"/>
      <c r="F2" s="681"/>
      <c r="G2" s="682"/>
    </row>
    <row r="3" spans="1:7" ht="23.25" thickBot="1">
      <c r="A3" s="139" t="s">
        <v>221</v>
      </c>
      <c r="B3" s="140" t="s">
        <v>222</v>
      </c>
      <c r="C3" s="141" t="s">
        <v>223</v>
      </c>
      <c r="D3" s="141" t="s">
        <v>224</v>
      </c>
      <c r="E3" s="141" t="s">
        <v>225</v>
      </c>
      <c r="F3" s="141" t="s">
        <v>226</v>
      </c>
      <c r="G3" s="142" t="s">
        <v>227</v>
      </c>
    </row>
    <row r="4" spans="1:7" ht="22.5">
      <c r="A4" s="135">
        <v>1</v>
      </c>
      <c r="B4" s="11" t="s">
        <v>228</v>
      </c>
      <c r="C4" s="158" t="s">
        <v>592</v>
      </c>
      <c r="D4" s="158" t="s">
        <v>791</v>
      </c>
      <c r="E4" s="158"/>
      <c r="F4" s="159" t="s">
        <v>709</v>
      </c>
      <c r="G4" s="373" t="s">
        <v>1191</v>
      </c>
    </row>
    <row r="5" spans="1:7" ht="22.5">
      <c r="A5" s="9">
        <v>2</v>
      </c>
      <c r="B5" s="11" t="s">
        <v>792</v>
      </c>
      <c r="C5" s="107" t="s">
        <v>592</v>
      </c>
      <c r="D5" s="107" t="s">
        <v>791</v>
      </c>
      <c r="E5" s="107"/>
      <c r="F5" s="108" t="s">
        <v>709</v>
      </c>
      <c r="G5" s="374" t="s">
        <v>1191</v>
      </c>
    </row>
    <row r="6" spans="1:7" ht="22.5">
      <c r="A6" s="9">
        <v>3</v>
      </c>
      <c r="B6" s="11" t="s">
        <v>237</v>
      </c>
      <c r="C6" s="107" t="s">
        <v>592</v>
      </c>
      <c r="D6" s="107" t="s">
        <v>791</v>
      </c>
      <c r="E6" s="107"/>
      <c r="F6" s="108" t="s">
        <v>709</v>
      </c>
      <c r="G6" s="374" t="s">
        <v>1191</v>
      </c>
    </row>
    <row r="7" spans="1:7" ht="11.25">
      <c r="A7" s="9">
        <v>4</v>
      </c>
      <c r="B7" s="11" t="s">
        <v>240</v>
      </c>
      <c r="C7" s="107" t="s">
        <v>592</v>
      </c>
      <c r="D7" s="107" t="s">
        <v>791</v>
      </c>
      <c r="E7" s="107"/>
      <c r="F7" s="108" t="s">
        <v>709</v>
      </c>
      <c r="G7" s="109">
        <v>0.48</v>
      </c>
    </row>
    <row r="8" spans="1:7" ht="22.5">
      <c r="A8" s="9">
        <v>5</v>
      </c>
      <c r="B8" s="11" t="s">
        <v>241</v>
      </c>
      <c r="C8" s="107" t="s">
        <v>592</v>
      </c>
      <c r="D8" s="107" t="s">
        <v>791</v>
      </c>
      <c r="E8" s="107"/>
      <c r="F8" s="108" t="s">
        <v>709</v>
      </c>
      <c r="G8" s="374" t="s">
        <v>1191</v>
      </c>
    </row>
    <row r="9" spans="1:7" ht="22.5">
      <c r="A9" s="9">
        <v>6</v>
      </c>
      <c r="B9" s="11" t="s">
        <v>244</v>
      </c>
      <c r="C9" s="107" t="s">
        <v>592</v>
      </c>
      <c r="D9" s="107" t="s">
        <v>791</v>
      </c>
      <c r="E9" s="107"/>
      <c r="F9" s="108" t="s">
        <v>709</v>
      </c>
      <c r="G9" s="374" t="s">
        <v>1191</v>
      </c>
    </row>
    <row r="10" spans="1:7" ht="12" thickBot="1">
      <c r="A10" s="123">
        <v>7</v>
      </c>
      <c r="B10" s="124" t="s">
        <v>793</v>
      </c>
      <c r="C10" s="162" t="s">
        <v>592</v>
      </c>
      <c r="D10" s="162" t="s">
        <v>791</v>
      </c>
      <c r="E10" s="162"/>
      <c r="F10" s="163" t="s">
        <v>709</v>
      </c>
      <c r="G10" s="164">
        <v>0.25</v>
      </c>
    </row>
    <row r="11" spans="1:7" s="78" customFormat="1" ht="12" thickBot="1">
      <c r="A11" s="149"/>
      <c r="B11" s="150"/>
      <c r="C11" s="160"/>
      <c r="D11" s="160"/>
      <c r="E11" s="160"/>
      <c r="F11" s="112"/>
      <c r="G11" s="161"/>
    </row>
    <row r="12" spans="1:7" ht="13.5" thickBot="1">
      <c r="A12" s="674" t="s">
        <v>220</v>
      </c>
      <c r="B12" s="675"/>
      <c r="C12" s="675"/>
      <c r="D12" s="675"/>
      <c r="E12" s="675"/>
      <c r="F12" s="675"/>
      <c r="G12" s="676"/>
    </row>
    <row r="13" spans="1:7" ht="23.25" thickBot="1">
      <c r="A13" s="139" t="s">
        <v>221</v>
      </c>
      <c r="B13" s="140" t="s">
        <v>222</v>
      </c>
      <c r="C13" s="141" t="s">
        <v>223</v>
      </c>
      <c r="D13" s="141" t="s">
        <v>224</v>
      </c>
      <c r="E13" s="141" t="s">
        <v>225</v>
      </c>
      <c r="F13" s="141" t="s">
        <v>226</v>
      </c>
      <c r="G13" s="142" t="s">
        <v>227</v>
      </c>
    </row>
    <row r="14" spans="1:7" ht="11.25">
      <c r="A14" s="135">
        <v>1</v>
      </c>
      <c r="B14" s="11" t="s">
        <v>228</v>
      </c>
      <c r="C14" s="146" t="s">
        <v>229</v>
      </c>
      <c r="D14" s="146" t="s">
        <v>230</v>
      </c>
      <c r="E14" s="146">
        <v>40392</v>
      </c>
      <c r="F14" s="147" t="s">
        <v>231</v>
      </c>
      <c r="G14" s="148">
        <v>0.84</v>
      </c>
    </row>
    <row r="15" spans="1:7" ht="11.25">
      <c r="A15" s="9" t="s">
        <v>232</v>
      </c>
      <c r="B15" s="11" t="s">
        <v>233</v>
      </c>
      <c r="C15" s="114" t="s">
        <v>229</v>
      </c>
      <c r="D15" s="114" t="s">
        <v>230</v>
      </c>
      <c r="E15" s="114">
        <v>40392</v>
      </c>
      <c r="F15" s="115" t="s">
        <v>231</v>
      </c>
      <c r="G15" s="116">
        <v>0.56</v>
      </c>
    </row>
    <row r="16" spans="1:7" ht="11.25">
      <c r="A16" s="9">
        <v>2</v>
      </c>
      <c r="B16" s="11" t="s">
        <v>234</v>
      </c>
      <c r="C16" s="114" t="s">
        <v>229</v>
      </c>
      <c r="D16" s="114" t="s">
        <v>230</v>
      </c>
      <c r="E16" s="114">
        <v>40392</v>
      </c>
      <c r="F16" s="115" t="s">
        <v>231</v>
      </c>
      <c r="G16" s="116">
        <v>0.84</v>
      </c>
    </row>
    <row r="17" spans="1:7" ht="11.25">
      <c r="A17" s="9" t="s">
        <v>235</v>
      </c>
      <c r="B17" s="11" t="s">
        <v>236</v>
      </c>
      <c r="C17" s="114" t="s">
        <v>229</v>
      </c>
      <c r="D17" s="114" t="s">
        <v>230</v>
      </c>
      <c r="E17" s="114">
        <v>40392</v>
      </c>
      <c r="F17" s="115" t="s">
        <v>231</v>
      </c>
      <c r="G17" s="116">
        <v>0.56</v>
      </c>
    </row>
    <row r="18" spans="1:7" ht="11.25">
      <c r="A18" s="9">
        <v>3</v>
      </c>
      <c r="B18" s="11" t="s">
        <v>237</v>
      </c>
      <c r="C18" s="114" t="s">
        <v>229</v>
      </c>
      <c r="D18" s="114" t="s">
        <v>230</v>
      </c>
      <c r="E18" s="114">
        <v>40392</v>
      </c>
      <c r="F18" s="115" t="s">
        <v>231</v>
      </c>
      <c r="G18" s="116">
        <v>0.84</v>
      </c>
    </row>
    <row r="19" spans="1:7" ht="22.5">
      <c r="A19" s="9" t="s">
        <v>238</v>
      </c>
      <c r="B19" s="11" t="s">
        <v>239</v>
      </c>
      <c r="C19" s="114" t="s">
        <v>229</v>
      </c>
      <c r="D19" s="114" t="s">
        <v>230</v>
      </c>
      <c r="E19" s="114">
        <v>40392</v>
      </c>
      <c r="F19" s="115" t="s">
        <v>231</v>
      </c>
      <c r="G19" s="116">
        <v>0.56</v>
      </c>
    </row>
    <row r="20" spans="1:7" ht="11.25">
      <c r="A20" s="128">
        <v>4</v>
      </c>
      <c r="B20" s="57" t="s">
        <v>240</v>
      </c>
      <c r="C20" s="114" t="s">
        <v>229</v>
      </c>
      <c r="D20" s="114" t="s">
        <v>230</v>
      </c>
      <c r="E20" s="114">
        <v>40392</v>
      </c>
      <c r="F20" s="115" t="s">
        <v>231</v>
      </c>
      <c r="G20" s="116">
        <v>0.84</v>
      </c>
    </row>
    <row r="21" spans="1:7" ht="11.25">
      <c r="A21" s="9">
        <v>5</v>
      </c>
      <c r="B21" s="10" t="s">
        <v>241</v>
      </c>
      <c r="C21" s="114" t="s">
        <v>229</v>
      </c>
      <c r="D21" s="114" t="s">
        <v>230</v>
      </c>
      <c r="E21" s="114">
        <v>40392</v>
      </c>
      <c r="F21" s="115" t="s">
        <v>231</v>
      </c>
      <c r="G21" s="116">
        <v>0.84</v>
      </c>
    </row>
    <row r="22" spans="1:7" ht="11.25">
      <c r="A22" s="9" t="s">
        <v>242</v>
      </c>
      <c r="B22" s="10" t="s">
        <v>243</v>
      </c>
      <c r="C22" s="114" t="s">
        <v>229</v>
      </c>
      <c r="D22" s="114" t="s">
        <v>230</v>
      </c>
      <c r="E22" s="114">
        <v>40392</v>
      </c>
      <c r="F22" s="115" t="s">
        <v>231</v>
      </c>
      <c r="G22" s="116">
        <v>0.56</v>
      </c>
    </row>
    <row r="23" spans="1:7" ht="11.25">
      <c r="A23" s="9">
        <v>6</v>
      </c>
      <c r="B23" s="10" t="s">
        <v>244</v>
      </c>
      <c r="C23" s="114" t="s">
        <v>229</v>
      </c>
      <c r="D23" s="114" t="s">
        <v>230</v>
      </c>
      <c r="E23" s="114">
        <v>40392</v>
      </c>
      <c r="F23" s="115" t="s">
        <v>231</v>
      </c>
      <c r="G23" s="116">
        <v>0.84</v>
      </c>
    </row>
    <row r="24" spans="1:7" ht="11.25">
      <c r="A24" s="9" t="s">
        <v>245</v>
      </c>
      <c r="B24" s="10" t="s">
        <v>246</v>
      </c>
      <c r="C24" s="114" t="s">
        <v>229</v>
      </c>
      <c r="D24" s="114" t="s">
        <v>230</v>
      </c>
      <c r="E24" s="114">
        <v>40392</v>
      </c>
      <c r="F24" s="115" t="s">
        <v>231</v>
      </c>
      <c r="G24" s="116">
        <v>0.56</v>
      </c>
    </row>
    <row r="25" spans="1:7" ht="22.5">
      <c r="A25" s="9">
        <v>7</v>
      </c>
      <c r="B25" s="10" t="s">
        <v>247</v>
      </c>
      <c r="C25" s="114" t="s">
        <v>229</v>
      </c>
      <c r="D25" s="114" t="s">
        <v>230</v>
      </c>
      <c r="E25" s="114">
        <v>40392</v>
      </c>
      <c r="F25" s="115" t="s">
        <v>231</v>
      </c>
      <c r="G25" s="116">
        <v>0.56</v>
      </c>
    </row>
    <row r="26" spans="1:7" ht="12" thickBot="1">
      <c r="A26" s="152">
        <v>8</v>
      </c>
      <c r="B26" s="153" t="s">
        <v>248</v>
      </c>
      <c r="C26" s="154" t="s">
        <v>229</v>
      </c>
      <c r="D26" s="154" t="s">
        <v>1138</v>
      </c>
      <c r="E26" s="155">
        <v>40623</v>
      </c>
      <c r="F26" s="156" t="s">
        <v>1139</v>
      </c>
      <c r="G26" s="157">
        <v>0.07</v>
      </c>
    </row>
    <row r="27" spans="1:7" s="78" customFormat="1" ht="12" thickBot="1">
      <c r="A27" s="149"/>
      <c r="B27" s="150"/>
      <c r="C27" s="112"/>
      <c r="D27" s="112"/>
      <c r="E27" s="151"/>
      <c r="F27" s="112"/>
      <c r="G27" s="113"/>
    </row>
    <row r="28" spans="1:7" ht="13.5" thickBot="1">
      <c r="A28" s="677" t="s">
        <v>1166</v>
      </c>
      <c r="B28" s="678"/>
      <c r="C28" s="678"/>
      <c r="D28" s="678"/>
      <c r="E28" s="678"/>
      <c r="F28" s="678"/>
      <c r="G28" s="679"/>
    </row>
    <row r="29" spans="1:7" ht="23.25" thickBot="1">
      <c r="A29" s="139" t="s">
        <v>221</v>
      </c>
      <c r="B29" s="140" t="s">
        <v>222</v>
      </c>
      <c r="C29" s="141" t="s">
        <v>223</v>
      </c>
      <c r="D29" s="141" t="s">
        <v>224</v>
      </c>
      <c r="E29" s="141" t="s">
        <v>225</v>
      </c>
      <c r="F29" s="141" t="s">
        <v>226</v>
      </c>
      <c r="G29" s="142" t="s">
        <v>227</v>
      </c>
    </row>
    <row r="30" spans="1:7" ht="11.25">
      <c r="A30" s="135">
        <v>1</v>
      </c>
      <c r="B30" s="11" t="s">
        <v>228</v>
      </c>
      <c r="C30" s="136" t="s">
        <v>20</v>
      </c>
      <c r="D30" s="136" t="s">
        <v>860</v>
      </c>
      <c r="E30" s="136" t="s">
        <v>861</v>
      </c>
      <c r="F30" s="137" t="s">
        <v>862</v>
      </c>
      <c r="G30" s="138">
        <v>0.79</v>
      </c>
    </row>
    <row r="31" spans="1:7" ht="11.25">
      <c r="A31" s="9">
        <v>2</v>
      </c>
      <c r="B31" s="11" t="s">
        <v>792</v>
      </c>
      <c r="C31" s="687" t="s">
        <v>863</v>
      </c>
      <c r="D31" s="688"/>
      <c r="E31" s="688"/>
      <c r="F31" s="688"/>
      <c r="G31" s="689"/>
    </row>
    <row r="32" spans="1:7" ht="11.25">
      <c r="A32" s="9">
        <v>3</v>
      </c>
      <c r="B32" s="11" t="s">
        <v>237</v>
      </c>
      <c r="C32" s="117" t="s">
        <v>20</v>
      </c>
      <c r="D32" s="117" t="s">
        <v>860</v>
      </c>
      <c r="E32" s="117" t="s">
        <v>861</v>
      </c>
      <c r="F32" s="118" t="s">
        <v>862</v>
      </c>
      <c r="G32" s="119">
        <v>0.49</v>
      </c>
    </row>
    <row r="33" spans="1:7" ht="11.25">
      <c r="A33" s="9">
        <v>4</v>
      </c>
      <c r="B33" s="11" t="s">
        <v>240</v>
      </c>
      <c r="C33" s="117" t="s">
        <v>20</v>
      </c>
      <c r="D33" s="117" t="s">
        <v>860</v>
      </c>
      <c r="E33" s="117" t="s">
        <v>861</v>
      </c>
      <c r="F33" s="118" t="s">
        <v>862</v>
      </c>
      <c r="G33" s="119">
        <v>0.15</v>
      </c>
    </row>
    <row r="34" spans="1:7" ht="11.25">
      <c r="A34" s="9">
        <v>5</v>
      </c>
      <c r="B34" s="11" t="s">
        <v>241</v>
      </c>
      <c r="C34" s="117" t="s">
        <v>20</v>
      </c>
      <c r="D34" s="117" t="s">
        <v>860</v>
      </c>
      <c r="E34" s="117" t="s">
        <v>861</v>
      </c>
      <c r="F34" s="118" t="s">
        <v>862</v>
      </c>
      <c r="G34" s="119">
        <v>0.79</v>
      </c>
    </row>
    <row r="35" spans="1:7" ht="11.25">
      <c r="A35" s="9">
        <v>6</v>
      </c>
      <c r="B35" s="11" t="s">
        <v>244</v>
      </c>
      <c r="C35" s="117" t="s">
        <v>20</v>
      </c>
      <c r="D35" s="117" t="s">
        <v>860</v>
      </c>
      <c r="E35" s="117" t="s">
        <v>861</v>
      </c>
      <c r="F35" s="118" t="s">
        <v>862</v>
      </c>
      <c r="G35" s="119">
        <v>0.79</v>
      </c>
    </row>
    <row r="36" spans="1:7" ht="11.25">
      <c r="A36" s="128">
        <v>7</v>
      </c>
      <c r="B36" s="57" t="s">
        <v>793</v>
      </c>
      <c r="C36" s="117" t="s">
        <v>20</v>
      </c>
      <c r="D36" s="117" t="s">
        <v>860</v>
      </c>
      <c r="E36" s="117" t="s">
        <v>861</v>
      </c>
      <c r="F36" s="118" t="s">
        <v>862</v>
      </c>
      <c r="G36" s="119">
        <v>0.15</v>
      </c>
    </row>
    <row r="37" spans="1:7" ht="12" thickBot="1">
      <c r="A37" s="129"/>
      <c r="B37" s="130"/>
      <c r="C37" s="131" t="s">
        <v>20</v>
      </c>
      <c r="D37" s="132" t="s">
        <v>860</v>
      </c>
      <c r="E37" s="132" t="s">
        <v>861</v>
      </c>
      <c r="F37" s="133" t="s">
        <v>862</v>
      </c>
      <c r="G37" s="134">
        <v>0.62</v>
      </c>
    </row>
    <row r="38" spans="1:7" s="78" customFormat="1" ht="15.75" thickBot="1">
      <c r="A38" s="110"/>
      <c r="B38" s="110"/>
      <c r="C38" s="111"/>
      <c r="D38" s="112"/>
      <c r="E38" s="112"/>
      <c r="F38" s="112"/>
      <c r="G38" s="113"/>
    </row>
    <row r="39" spans="1:7" ht="13.5" thickBot="1">
      <c r="A39" s="683" t="s">
        <v>968</v>
      </c>
      <c r="B39" s="684"/>
      <c r="C39" s="684"/>
      <c r="D39" s="684"/>
      <c r="E39" s="684"/>
      <c r="F39" s="684"/>
      <c r="G39" s="685"/>
    </row>
    <row r="40" spans="1:7" ht="23.25" thickBot="1">
      <c r="A40" s="139" t="s">
        <v>221</v>
      </c>
      <c r="B40" s="140" t="s">
        <v>222</v>
      </c>
      <c r="C40" s="141" t="s">
        <v>223</v>
      </c>
      <c r="D40" s="141" t="s">
        <v>224</v>
      </c>
      <c r="E40" s="141" t="s">
        <v>225</v>
      </c>
      <c r="F40" s="141" t="s">
        <v>226</v>
      </c>
      <c r="G40" s="142" t="s">
        <v>227</v>
      </c>
    </row>
    <row r="41" spans="1:7" ht="11.25">
      <c r="A41" s="135">
        <v>1</v>
      </c>
      <c r="B41" s="11" t="s">
        <v>228</v>
      </c>
      <c r="C41" s="143" t="s">
        <v>229</v>
      </c>
      <c r="D41" s="143"/>
      <c r="E41" s="143">
        <v>40603</v>
      </c>
      <c r="F41" s="144" t="s">
        <v>969</v>
      </c>
      <c r="G41" s="145">
        <v>0.7</v>
      </c>
    </row>
    <row r="42" spans="1:7" ht="11.25">
      <c r="A42" s="9">
        <v>2</v>
      </c>
      <c r="B42" s="11" t="s">
        <v>792</v>
      </c>
      <c r="C42" s="120" t="s">
        <v>229</v>
      </c>
      <c r="D42" s="120"/>
      <c r="E42" s="120">
        <v>40603</v>
      </c>
      <c r="F42" s="121" t="s">
        <v>969</v>
      </c>
      <c r="G42" s="122">
        <v>0.7</v>
      </c>
    </row>
    <row r="43" spans="1:7" ht="11.25">
      <c r="A43" s="9">
        <v>3</v>
      </c>
      <c r="B43" s="11" t="s">
        <v>237</v>
      </c>
      <c r="C43" s="120" t="s">
        <v>229</v>
      </c>
      <c r="D43" s="120"/>
      <c r="E43" s="120">
        <v>40603</v>
      </c>
      <c r="F43" s="121" t="s">
        <v>969</v>
      </c>
      <c r="G43" s="122">
        <v>0.7</v>
      </c>
    </row>
    <row r="44" spans="1:7" ht="11.25">
      <c r="A44" s="9">
        <v>4</v>
      </c>
      <c r="B44" s="11" t="s">
        <v>240</v>
      </c>
      <c r="C44" s="120" t="s">
        <v>229</v>
      </c>
      <c r="D44" s="120"/>
      <c r="E44" s="120">
        <v>40603</v>
      </c>
      <c r="F44" s="121" t="s">
        <v>969</v>
      </c>
      <c r="G44" s="122">
        <v>0.7</v>
      </c>
    </row>
    <row r="45" spans="1:7" ht="11.25">
      <c r="A45" s="9">
        <v>5</v>
      </c>
      <c r="B45" s="11" t="s">
        <v>241</v>
      </c>
      <c r="C45" s="120" t="s">
        <v>229</v>
      </c>
      <c r="D45" s="120"/>
      <c r="E45" s="120">
        <v>40603</v>
      </c>
      <c r="F45" s="121" t="s">
        <v>969</v>
      </c>
      <c r="G45" s="122">
        <v>0.7</v>
      </c>
    </row>
    <row r="46" spans="1:7" ht="11.25">
      <c r="A46" s="9">
        <v>6</v>
      </c>
      <c r="B46" s="11" t="s">
        <v>244</v>
      </c>
      <c r="C46" s="120" t="s">
        <v>229</v>
      </c>
      <c r="D46" s="120"/>
      <c r="E46" s="120">
        <v>40603</v>
      </c>
      <c r="F46" s="121" t="s">
        <v>969</v>
      </c>
      <c r="G46" s="122">
        <v>0.7</v>
      </c>
    </row>
    <row r="47" spans="1:7" ht="12" thickBot="1">
      <c r="A47" s="123">
        <v>7</v>
      </c>
      <c r="B47" s="124" t="s">
        <v>793</v>
      </c>
      <c r="C47" s="125" t="s">
        <v>229</v>
      </c>
      <c r="D47" s="125"/>
      <c r="E47" s="125">
        <v>40603</v>
      </c>
      <c r="F47" s="126" t="s">
        <v>969</v>
      </c>
      <c r="G47" s="127">
        <v>0.7</v>
      </c>
    </row>
  </sheetData>
  <sheetProtection/>
  <mergeCells count="6">
    <mergeCell ref="A12:G12"/>
    <mergeCell ref="A28:G28"/>
    <mergeCell ref="A2:G2"/>
    <mergeCell ref="A39:G39"/>
    <mergeCell ref="A1:G1"/>
    <mergeCell ref="C31:G31"/>
  </mergeCells>
  <printOptions horizontalCentered="1"/>
  <pageMargins left="0.25" right="0.25" top="0.75" bottom="0.75" header="0.3" footer="0.3"/>
  <pageSetup fitToHeight="2" fitToWidth="1" horizontalDpi="600" verticalDpi="600" orientation="portrait" scale="95" r:id="rId1"/>
  <headerFooter>
    <oddHeader>&amp;CGSS11491A-ELECTRICAL
Addendum #13
</oddHeader>
    <oddFooter>&amp;C&amp;P&amp;REffective 12/05/12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V23"/>
  <sheetViews>
    <sheetView zoomScaleSheetLayoutView="100" zoomScalePageLayoutView="0" workbookViewId="0" topLeftCell="A1">
      <selection activeCell="A1" sqref="A1:F1"/>
    </sheetView>
  </sheetViews>
  <sheetFormatPr defaultColWidth="9.140625" defaultRowHeight="15"/>
  <cols>
    <col min="1" max="1" width="5.140625" style="2" customWidth="1"/>
    <col min="2" max="2" width="18.00390625" style="2" customWidth="1"/>
    <col min="3" max="3" width="24.7109375" style="2" bestFit="1" customWidth="1"/>
    <col min="4" max="4" width="44.57421875" style="2" customWidth="1"/>
    <col min="5" max="6" width="5.8515625" style="2" customWidth="1"/>
    <col min="7" max="7" width="2.00390625" style="2" customWidth="1"/>
    <col min="8" max="10" width="9.140625" style="2" customWidth="1"/>
    <col min="11" max="11" width="2.00390625" style="2" customWidth="1"/>
    <col min="12" max="14" width="9.140625" style="2" customWidth="1"/>
    <col min="15" max="15" width="2.28125" style="2" customWidth="1"/>
    <col min="16" max="18" width="9.140625" style="2" customWidth="1"/>
    <col min="19" max="19" width="2.140625" style="2" customWidth="1"/>
    <col min="20" max="16384" width="9.140625" style="2" customWidth="1"/>
  </cols>
  <sheetData>
    <row r="1" spans="1:22" ht="15.75">
      <c r="A1" s="696" t="s">
        <v>1175</v>
      </c>
      <c r="B1" s="696"/>
      <c r="C1" s="696"/>
      <c r="D1" s="696"/>
      <c r="E1" s="696"/>
      <c r="F1" s="696"/>
      <c r="G1" s="73"/>
      <c r="H1" s="691" t="s">
        <v>790</v>
      </c>
      <c r="I1" s="691"/>
      <c r="J1" s="691"/>
      <c r="K1" s="165"/>
      <c r="L1" s="691" t="s">
        <v>220</v>
      </c>
      <c r="M1" s="691"/>
      <c r="N1" s="691"/>
      <c r="O1" s="165"/>
      <c r="P1" s="691" t="s">
        <v>1166</v>
      </c>
      <c r="Q1" s="691"/>
      <c r="R1" s="691"/>
      <c r="S1" s="165"/>
      <c r="T1" s="691" t="s">
        <v>968</v>
      </c>
      <c r="U1" s="691"/>
      <c r="V1" s="691"/>
    </row>
    <row r="2" spans="1:22" ht="11.25">
      <c r="A2" s="692" t="s">
        <v>5</v>
      </c>
      <c r="B2" s="692"/>
      <c r="C2" s="692"/>
      <c r="D2" s="692"/>
      <c r="E2" s="692"/>
      <c r="F2" s="692"/>
      <c r="G2" s="73"/>
      <c r="H2" s="693" t="s">
        <v>6</v>
      </c>
      <c r="I2" s="693"/>
      <c r="J2" s="693"/>
      <c r="K2" s="165"/>
      <c r="L2" s="694" t="s">
        <v>6</v>
      </c>
      <c r="M2" s="694"/>
      <c r="N2" s="694"/>
      <c r="O2" s="165"/>
      <c r="P2" s="695" t="s">
        <v>6</v>
      </c>
      <c r="Q2" s="695"/>
      <c r="R2" s="695"/>
      <c r="S2" s="165"/>
      <c r="T2" s="690" t="s">
        <v>6</v>
      </c>
      <c r="U2" s="690"/>
      <c r="V2" s="690"/>
    </row>
    <row r="3" spans="1:22" ht="22.5">
      <c r="A3" s="61" t="s">
        <v>8</v>
      </c>
      <c r="B3" s="61" t="s">
        <v>9</v>
      </c>
      <c r="C3" s="61" t="s">
        <v>10</v>
      </c>
      <c r="D3" s="61" t="s">
        <v>11</v>
      </c>
      <c r="E3" s="61" t="s">
        <v>249</v>
      </c>
      <c r="F3" s="61" t="s">
        <v>13</v>
      </c>
      <c r="G3" s="73"/>
      <c r="H3" s="196" t="s">
        <v>14</v>
      </c>
      <c r="I3" s="196" t="s">
        <v>15</v>
      </c>
      <c r="J3" s="196" t="s">
        <v>16</v>
      </c>
      <c r="K3" s="165"/>
      <c r="L3" s="197" t="s">
        <v>14</v>
      </c>
      <c r="M3" s="198" t="s">
        <v>15</v>
      </c>
      <c r="N3" s="436" t="s">
        <v>16</v>
      </c>
      <c r="O3" s="165"/>
      <c r="P3" s="199" t="s">
        <v>14</v>
      </c>
      <c r="Q3" s="199" t="s">
        <v>15</v>
      </c>
      <c r="R3" s="441" t="s">
        <v>16</v>
      </c>
      <c r="S3" s="165"/>
      <c r="T3" s="442" t="s">
        <v>14</v>
      </c>
      <c r="U3" s="442" t="s">
        <v>15</v>
      </c>
      <c r="V3" s="442" t="s">
        <v>16</v>
      </c>
    </row>
    <row r="4" spans="1:22" s="78" customFormat="1" ht="11.25">
      <c r="A4" s="185">
        <v>1</v>
      </c>
      <c r="B4" s="12" t="s">
        <v>250</v>
      </c>
      <c r="C4" s="62" t="s">
        <v>251</v>
      </c>
      <c r="D4" s="14" t="s">
        <v>252</v>
      </c>
      <c r="E4" s="15">
        <v>25</v>
      </c>
      <c r="F4" s="186" t="s">
        <v>23</v>
      </c>
      <c r="G4" s="73"/>
      <c r="H4" s="187" t="s">
        <v>794</v>
      </c>
      <c r="I4" s="188">
        <v>185.69</v>
      </c>
      <c r="J4" s="622">
        <v>21.85</v>
      </c>
      <c r="K4" s="165"/>
      <c r="L4" s="187" t="s">
        <v>26</v>
      </c>
      <c r="M4" s="189">
        <v>171.94</v>
      </c>
      <c r="N4" s="437">
        <v>18.7</v>
      </c>
      <c r="O4" s="165"/>
      <c r="P4" s="187">
        <v>10</v>
      </c>
      <c r="Q4" s="188">
        <v>152.25</v>
      </c>
      <c r="R4" s="641">
        <v>18.03</v>
      </c>
      <c r="S4" s="165"/>
      <c r="T4" s="440">
        <v>1</v>
      </c>
      <c r="U4" s="443">
        <v>152.25</v>
      </c>
      <c r="V4" s="443">
        <v>30.810000000000002</v>
      </c>
    </row>
    <row r="5" spans="1:22" ht="11.25">
      <c r="A5" s="167">
        <v>2</v>
      </c>
      <c r="B5" s="168" t="s">
        <v>250</v>
      </c>
      <c r="C5" s="84" t="s">
        <v>253</v>
      </c>
      <c r="D5" s="169" t="s">
        <v>254</v>
      </c>
      <c r="E5" s="170">
        <v>20</v>
      </c>
      <c r="F5" s="171" t="s">
        <v>23</v>
      </c>
      <c r="G5" s="73"/>
      <c r="H5" s="172" t="s">
        <v>795</v>
      </c>
      <c r="I5" s="173">
        <v>30.46</v>
      </c>
      <c r="J5" s="622">
        <v>10.7</v>
      </c>
      <c r="K5" s="165"/>
      <c r="L5" s="172" t="s">
        <v>26</v>
      </c>
      <c r="M5" s="174">
        <v>28.21</v>
      </c>
      <c r="N5" s="438">
        <v>8.591000000000001</v>
      </c>
      <c r="O5" s="165"/>
      <c r="P5" s="172">
        <v>10</v>
      </c>
      <c r="Q5" s="173">
        <v>24.95</v>
      </c>
      <c r="R5" s="444">
        <v>8.12</v>
      </c>
      <c r="S5" s="165"/>
      <c r="T5" s="439">
        <v>1</v>
      </c>
      <c r="U5" s="444">
        <v>24.95</v>
      </c>
      <c r="V5" s="444">
        <v>5.819999999999999</v>
      </c>
    </row>
    <row r="6" spans="1:22" s="78" customFormat="1" ht="11.25">
      <c r="A6" s="185">
        <v>3</v>
      </c>
      <c r="B6" s="12" t="s">
        <v>250</v>
      </c>
      <c r="C6" s="63" t="s">
        <v>255</v>
      </c>
      <c r="D6" s="14" t="s">
        <v>256</v>
      </c>
      <c r="E6" s="15">
        <v>15</v>
      </c>
      <c r="F6" s="186" t="s">
        <v>23</v>
      </c>
      <c r="G6" s="73"/>
      <c r="H6" s="187" t="s">
        <v>796</v>
      </c>
      <c r="I6" s="188">
        <v>80.42</v>
      </c>
      <c r="J6" s="622">
        <v>11.99</v>
      </c>
      <c r="K6" s="165"/>
      <c r="L6" s="187" t="s">
        <v>26</v>
      </c>
      <c r="M6" s="189">
        <v>74.46</v>
      </c>
      <c r="N6" s="437">
        <v>9.647</v>
      </c>
      <c r="O6" s="165"/>
      <c r="P6" s="187">
        <v>10</v>
      </c>
      <c r="Q6" s="188">
        <v>65.87</v>
      </c>
      <c r="R6" s="641">
        <v>9.3</v>
      </c>
      <c r="S6" s="165"/>
      <c r="T6" s="440">
        <v>1</v>
      </c>
      <c r="U6" s="443">
        <v>65.87</v>
      </c>
      <c r="V6" s="443">
        <v>10.73</v>
      </c>
    </row>
    <row r="7" spans="1:22" ht="11.25">
      <c r="A7" s="167">
        <v>4</v>
      </c>
      <c r="B7" s="168" t="s">
        <v>250</v>
      </c>
      <c r="C7" s="175" t="s">
        <v>257</v>
      </c>
      <c r="D7" s="169" t="s">
        <v>1047</v>
      </c>
      <c r="E7" s="170">
        <v>50</v>
      </c>
      <c r="F7" s="171" t="s">
        <v>23</v>
      </c>
      <c r="G7" s="73"/>
      <c r="H7" s="172" t="s">
        <v>796</v>
      </c>
      <c r="I7" s="173">
        <v>130.75</v>
      </c>
      <c r="J7" s="622">
        <v>21.2</v>
      </c>
      <c r="K7" s="165"/>
      <c r="L7" s="172" t="s">
        <v>26</v>
      </c>
      <c r="M7" s="174">
        <v>135.92</v>
      </c>
      <c r="N7" s="632">
        <v>18.25</v>
      </c>
      <c r="O7" s="165"/>
      <c r="P7" s="172">
        <v>10</v>
      </c>
      <c r="Q7" s="173">
        <v>114.61</v>
      </c>
      <c r="R7" s="641">
        <v>17.5</v>
      </c>
      <c r="S7" s="165"/>
      <c r="T7" s="439">
        <v>1</v>
      </c>
      <c r="U7" s="444">
        <v>114.61</v>
      </c>
      <c r="V7" s="444">
        <v>20.8</v>
      </c>
    </row>
    <row r="8" spans="1:22" s="78" customFormat="1" ht="11.25">
      <c r="A8" s="185">
        <v>5</v>
      </c>
      <c r="B8" s="59" t="s">
        <v>250</v>
      </c>
      <c r="C8" s="33" t="s">
        <v>258</v>
      </c>
      <c r="D8" s="14" t="s">
        <v>259</v>
      </c>
      <c r="E8" s="190">
        <v>100</v>
      </c>
      <c r="F8" s="186" t="s">
        <v>23</v>
      </c>
      <c r="G8" s="73"/>
      <c r="H8" s="187" t="s">
        <v>796</v>
      </c>
      <c r="I8" s="188">
        <v>150.37</v>
      </c>
      <c r="J8" s="622">
        <v>25.1</v>
      </c>
      <c r="K8" s="165"/>
      <c r="L8" s="187" t="s">
        <v>26</v>
      </c>
      <c r="M8" s="189">
        <v>145.92</v>
      </c>
      <c r="N8" s="437">
        <v>20.152</v>
      </c>
      <c r="O8" s="165"/>
      <c r="P8" s="187">
        <v>10</v>
      </c>
      <c r="Q8" s="188">
        <v>123.31</v>
      </c>
      <c r="R8" s="641">
        <v>19.43</v>
      </c>
      <c r="S8" s="165"/>
      <c r="T8" s="440">
        <v>1</v>
      </c>
      <c r="U8" s="443">
        <v>123.31</v>
      </c>
      <c r="V8" s="443">
        <v>22.69</v>
      </c>
    </row>
    <row r="9" spans="1:22" ht="11.25">
      <c r="A9" s="167">
        <v>6</v>
      </c>
      <c r="B9" s="168" t="s">
        <v>250</v>
      </c>
      <c r="C9" s="84" t="s">
        <v>260</v>
      </c>
      <c r="D9" s="176" t="s">
        <v>261</v>
      </c>
      <c r="E9" s="177">
        <v>50</v>
      </c>
      <c r="F9" s="178" t="s">
        <v>23</v>
      </c>
      <c r="G9" s="73"/>
      <c r="H9" s="179" t="s">
        <v>796</v>
      </c>
      <c r="I9" s="180">
        <v>72.95</v>
      </c>
      <c r="J9" s="622">
        <v>12.79</v>
      </c>
      <c r="K9" s="165"/>
      <c r="L9" s="172" t="s">
        <v>26</v>
      </c>
      <c r="M9" s="174">
        <v>70.49</v>
      </c>
      <c r="N9" s="438">
        <v>10.285</v>
      </c>
      <c r="O9" s="165"/>
      <c r="P9" s="172">
        <v>10</v>
      </c>
      <c r="Q9" s="180">
        <v>59.83</v>
      </c>
      <c r="R9" s="641">
        <v>9.91</v>
      </c>
      <c r="S9" s="165"/>
      <c r="T9" s="446">
        <v>1</v>
      </c>
      <c r="U9" s="445">
        <v>59.83</v>
      </c>
      <c r="V9" s="445">
        <v>10.9</v>
      </c>
    </row>
    <row r="10" spans="1:22" s="78" customFormat="1" ht="11.25">
      <c r="A10" s="185">
        <v>7</v>
      </c>
      <c r="B10" s="12" t="s">
        <v>250</v>
      </c>
      <c r="C10" s="63" t="s">
        <v>262</v>
      </c>
      <c r="D10" s="14" t="s">
        <v>263</v>
      </c>
      <c r="E10" s="64">
        <v>25</v>
      </c>
      <c r="F10" s="13" t="s">
        <v>23</v>
      </c>
      <c r="G10" s="73"/>
      <c r="H10" s="191" t="s">
        <v>796</v>
      </c>
      <c r="I10" s="192">
        <v>118.47</v>
      </c>
      <c r="J10" s="622">
        <v>26.8</v>
      </c>
      <c r="K10" s="165"/>
      <c r="L10" s="187" t="s">
        <v>26</v>
      </c>
      <c r="M10" s="189">
        <v>125.92</v>
      </c>
      <c r="N10" s="437">
        <v>22.935</v>
      </c>
      <c r="O10" s="165"/>
      <c r="P10" s="187">
        <v>10</v>
      </c>
      <c r="Q10" s="192">
        <v>97.16</v>
      </c>
      <c r="R10" s="641">
        <v>22.11</v>
      </c>
      <c r="S10" s="165"/>
      <c r="T10" s="448">
        <v>1</v>
      </c>
      <c r="U10" s="447">
        <v>97.16</v>
      </c>
      <c r="V10" s="447">
        <v>22.64</v>
      </c>
    </row>
    <row r="11" spans="1:22" ht="11.25">
      <c r="A11" s="167">
        <v>8</v>
      </c>
      <c r="B11" s="168" t="s">
        <v>250</v>
      </c>
      <c r="C11" s="84" t="s">
        <v>1048</v>
      </c>
      <c r="D11" s="80" t="s">
        <v>264</v>
      </c>
      <c r="E11" s="170">
        <v>20</v>
      </c>
      <c r="F11" s="178" t="s">
        <v>23</v>
      </c>
      <c r="G11" s="73"/>
      <c r="H11" s="179" t="s">
        <v>23</v>
      </c>
      <c r="I11" s="180">
        <v>42.3</v>
      </c>
      <c r="J11" s="622">
        <v>13.54</v>
      </c>
      <c r="K11" s="165"/>
      <c r="L11" s="172" t="s">
        <v>26</v>
      </c>
      <c r="M11" s="172">
        <v>100.66</v>
      </c>
      <c r="N11" s="439">
        <v>10.89</v>
      </c>
      <c r="O11" s="165"/>
      <c r="P11" s="172">
        <v>10</v>
      </c>
      <c r="Q11" s="180">
        <v>97.78</v>
      </c>
      <c r="R11" s="445">
        <v>10.4</v>
      </c>
      <c r="S11" s="165"/>
      <c r="T11" s="446">
        <v>1</v>
      </c>
      <c r="U11" s="445">
        <v>80.19</v>
      </c>
      <c r="V11" s="445">
        <v>18.69</v>
      </c>
    </row>
    <row r="12" spans="1:22" s="78" customFormat="1" ht="11.25">
      <c r="A12" s="185">
        <v>9</v>
      </c>
      <c r="B12" s="59" t="s">
        <v>250</v>
      </c>
      <c r="C12" s="63" t="s">
        <v>1049</v>
      </c>
      <c r="D12" s="14" t="s">
        <v>266</v>
      </c>
      <c r="E12" s="190">
        <v>50</v>
      </c>
      <c r="F12" s="13" t="s">
        <v>23</v>
      </c>
      <c r="G12" s="73"/>
      <c r="H12" s="191" t="s">
        <v>23</v>
      </c>
      <c r="I12" s="192">
        <v>44.72</v>
      </c>
      <c r="J12" s="622">
        <v>11.63</v>
      </c>
      <c r="K12" s="165"/>
      <c r="L12" s="187" t="s">
        <v>26</v>
      </c>
      <c r="M12" s="187">
        <v>97.78</v>
      </c>
      <c r="N12" s="440">
        <v>8.67</v>
      </c>
      <c r="O12" s="165"/>
      <c r="P12" s="187">
        <v>10</v>
      </c>
      <c r="Q12" s="192">
        <v>90.33</v>
      </c>
      <c r="R12" s="641">
        <v>9.02</v>
      </c>
      <c r="S12" s="165"/>
      <c r="T12" s="448">
        <v>1</v>
      </c>
      <c r="U12" s="447">
        <v>90.33</v>
      </c>
      <c r="V12" s="447">
        <v>11.03</v>
      </c>
    </row>
    <row r="13" spans="1:22" ht="11.25">
      <c r="A13" s="167">
        <v>10</v>
      </c>
      <c r="B13" s="168" t="s">
        <v>250</v>
      </c>
      <c r="C13" s="83" t="s">
        <v>265</v>
      </c>
      <c r="D13" s="169" t="s">
        <v>267</v>
      </c>
      <c r="E13" s="177">
        <v>300</v>
      </c>
      <c r="F13" s="178" t="s">
        <v>23</v>
      </c>
      <c r="G13" s="73"/>
      <c r="H13" s="179" t="s">
        <v>796</v>
      </c>
      <c r="I13" s="180">
        <v>110.15</v>
      </c>
      <c r="J13" s="622">
        <v>10.92</v>
      </c>
      <c r="K13" s="165"/>
      <c r="L13" s="172" t="s">
        <v>26</v>
      </c>
      <c r="M13" s="174">
        <v>97.78</v>
      </c>
      <c r="N13" s="633">
        <v>8.95</v>
      </c>
      <c r="O13" s="165"/>
      <c r="P13" s="172">
        <v>10</v>
      </c>
      <c r="Q13" s="180">
        <v>90.33</v>
      </c>
      <c r="R13" s="445">
        <v>8.84</v>
      </c>
      <c r="S13" s="165"/>
      <c r="T13" s="446">
        <v>1</v>
      </c>
      <c r="U13" s="445">
        <v>90.33</v>
      </c>
      <c r="V13" s="445">
        <v>11.03</v>
      </c>
    </row>
    <row r="14" spans="1:22" s="78" customFormat="1" ht="11.25">
      <c r="A14" s="185">
        <v>11</v>
      </c>
      <c r="B14" s="12" t="s">
        <v>250</v>
      </c>
      <c r="C14" s="33" t="s">
        <v>268</v>
      </c>
      <c r="D14" s="14" t="s">
        <v>269</v>
      </c>
      <c r="E14" s="64">
        <v>50</v>
      </c>
      <c r="F14" s="13" t="s">
        <v>23</v>
      </c>
      <c r="G14" s="73"/>
      <c r="H14" s="191" t="s">
        <v>796</v>
      </c>
      <c r="I14" s="192">
        <v>110.15</v>
      </c>
      <c r="J14" s="622">
        <v>11.63</v>
      </c>
      <c r="K14" s="165"/>
      <c r="L14" s="187" t="s">
        <v>26</v>
      </c>
      <c r="M14" s="189">
        <v>62.34</v>
      </c>
      <c r="N14" s="437">
        <v>9.35</v>
      </c>
      <c r="O14" s="165"/>
      <c r="P14" s="187">
        <v>10</v>
      </c>
      <c r="Q14" s="192">
        <v>90.33</v>
      </c>
      <c r="R14" s="641">
        <v>9.02</v>
      </c>
      <c r="S14" s="165"/>
      <c r="T14" s="448">
        <v>1</v>
      </c>
      <c r="U14" s="447">
        <v>90.33</v>
      </c>
      <c r="V14" s="447">
        <v>11.03</v>
      </c>
    </row>
    <row r="15" spans="1:22" ht="11.25">
      <c r="A15" s="167">
        <v>12</v>
      </c>
      <c r="B15" s="168" t="s">
        <v>250</v>
      </c>
      <c r="C15" s="80" t="s">
        <v>270</v>
      </c>
      <c r="D15" s="169" t="s">
        <v>271</v>
      </c>
      <c r="E15" s="170">
        <v>300</v>
      </c>
      <c r="F15" s="178" t="s">
        <v>23</v>
      </c>
      <c r="G15" s="73"/>
      <c r="H15" s="179" t="s">
        <v>796</v>
      </c>
      <c r="I15" s="180">
        <v>134.6</v>
      </c>
      <c r="J15" s="622">
        <v>14.37</v>
      </c>
      <c r="K15" s="165"/>
      <c r="L15" s="172" t="s">
        <v>26</v>
      </c>
      <c r="M15" s="174">
        <v>130.15</v>
      </c>
      <c r="N15" s="438">
        <v>11.235</v>
      </c>
      <c r="O15" s="165"/>
      <c r="P15" s="172">
        <v>10</v>
      </c>
      <c r="Q15" s="180">
        <v>110.39</v>
      </c>
      <c r="R15" s="641">
        <v>11.14</v>
      </c>
      <c r="S15" s="165"/>
      <c r="T15" s="446">
        <v>1</v>
      </c>
      <c r="U15" s="445">
        <v>110.39</v>
      </c>
      <c r="V15" s="445">
        <v>13.83</v>
      </c>
    </row>
    <row r="16" spans="1:22" s="78" customFormat="1" ht="11.25">
      <c r="A16" s="185">
        <v>13</v>
      </c>
      <c r="B16" s="12" t="s">
        <v>250</v>
      </c>
      <c r="C16" s="63" t="s">
        <v>272</v>
      </c>
      <c r="D16" s="14" t="s">
        <v>273</v>
      </c>
      <c r="E16" s="15">
        <v>200</v>
      </c>
      <c r="F16" s="13" t="s">
        <v>23</v>
      </c>
      <c r="G16" s="73"/>
      <c r="H16" s="191" t="s">
        <v>796</v>
      </c>
      <c r="I16" s="192">
        <v>122.39</v>
      </c>
      <c r="J16" s="622">
        <v>13</v>
      </c>
      <c r="K16" s="165"/>
      <c r="L16" s="187" t="s">
        <v>26</v>
      </c>
      <c r="M16" s="189">
        <v>118.25</v>
      </c>
      <c r="N16" s="634">
        <v>10.1</v>
      </c>
      <c r="O16" s="165"/>
      <c r="P16" s="187">
        <v>10</v>
      </c>
      <c r="Q16" s="192">
        <v>110.37</v>
      </c>
      <c r="R16" s="641">
        <v>10.08</v>
      </c>
      <c r="S16" s="165"/>
      <c r="T16" s="448">
        <v>1</v>
      </c>
      <c r="U16" s="447">
        <v>100.37</v>
      </c>
      <c r="V16" s="447">
        <v>12.6</v>
      </c>
    </row>
    <row r="17" spans="1:22" ht="11.25">
      <c r="A17" s="181">
        <v>14</v>
      </c>
      <c r="B17" s="168" t="s">
        <v>250</v>
      </c>
      <c r="C17" s="169" t="s">
        <v>1050</v>
      </c>
      <c r="D17" s="169" t="s">
        <v>1051</v>
      </c>
      <c r="E17" s="170">
        <v>50</v>
      </c>
      <c r="F17" s="178" t="s">
        <v>23</v>
      </c>
      <c r="G17" s="73"/>
      <c r="H17" s="182" t="s">
        <v>824</v>
      </c>
      <c r="I17" s="183">
        <v>43.2</v>
      </c>
      <c r="J17" s="622">
        <v>12.09</v>
      </c>
      <c r="K17" s="165"/>
      <c r="L17" s="172" t="s">
        <v>26</v>
      </c>
      <c r="M17" s="172">
        <v>100.66</v>
      </c>
      <c r="N17" s="439">
        <v>10.89</v>
      </c>
      <c r="O17" s="165"/>
      <c r="P17" s="182">
        <v>10</v>
      </c>
      <c r="Q17" s="180">
        <v>85.44</v>
      </c>
      <c r="R17" s="445">
        <v>12.75</v>
      </c>
      <c r="S17" s="165"/>
      <c r="T17" s="182">
        <v>1</v>
      </c>
      <c r="U17" s="183">
        <v>104.18</v>
      </c>
      <c r="V17" s="183">
        <v>13.18</v>
      </c>
    </row>
    <row r="18" spans="1:22" s="78" customFormat="1" ht="11.25">
      <c r="A18" s="59">
        <v>15</v>
      </c>
      <c r="B18" s="12" t="s">
        <v>250</v>
      </c>
      <c r="C18" s="14" t="s">
        <v>1052</v>
      </c>
      <c r="D18" s="14" t="s">
        <v>1053</v>
      </c>
      <c r="E18" s="15">
        <v>50</v>
      </c>
      <c r="F18" s="13" t="s">
        <v>23</v>
      </c>
      <c r="G18" s="73"/>
      <c r="H18" s="68" t="s">
        <v>824</v>
      </c>
      <c r="I18" s="193">
        <v>52.6</v>
      </c>
      <c r="J18" s="622">
        <v>28.33</v>
      </c>
      <c r="K18" s="165"/>
      <c r="L18" s="187" t="s">
        <v>26</v>
      </c>
      <c r="M18" s="187">
        <v>137.71</v>
      </c>
      <c r="N18" s="440">
        <v>27.9</v>
      </c>
      <c r="O18" s="165"/>
      <c r="P18" s="68">
        <v>10</v>
      </c>
      <c r="Q18" s="192">
        <v>116.74</v>
      </c>
      <c r="R18" s="447">
        <v>26.9</v>
      </c>
      <c r="S18" s="165"/>
      <c r="T18" s="68">
        <v>1</v>
      </c>
      <c r="U18" s="193">
        <v>142.53</v>
      </c>
      <c r="V18" s="193">
        <v>29.894117647058824</v>
      </c>
    </row>
    <row r="19" spans="1:22" ht="11.25">
      <c r="A19" s="167">
        <v>16</v>
      </c>
      <c r="B19" s="181" t="s">
        <v>250</v>
      </c>
      <c r="C19" s="175" t="s">
        <v>274</v>
      </c>
      <c r="D19" s="169" t="s">
        <v>275</v>
      </c>
      <c r="E19" s="184">
        <v>100</v>
      </c>
      <c r="F19" s="178" t="s">
        <v>23</v>
      </c>
      <c r="G19" s="73"/>
      <c r="H19" s="179" t="s">
        <v>794</v>
      </c>
      <c r="I19" s="180">
        <v>755.06</v>
      </c>
      <c r="J19" s="622">
        <v>55.45</v>
      </c>
      <c r="K19" s="165"/>
      <c r="L19" s="172" t="s">
        <v>26</v>
      </c>
      <c r="M19" s="174">
        <v>699.12</v>
      </c>
      <c r="N19" s="438">
        <v>46.149100000000004</v>
      </c>
      <c r="O19" s="165"/>
      <c r="P19" s="172">
        <v>10</v>
      </c>
      <c r="Q19" s="180">
        <v>619.22</v>
      </c>
      <c r="R19" s="641">
        <v>45.75</v>
      </c>
      <c r="S19" s="165"/>
      <c r="T19" s="446">
        <v>1</v>
      </c>
      <c r="U19" s="445">
        <v>619.22</v>
      </c>
      <c r="V19" s="445">
        <v>155.09</v>
      </c>
    </row>
    <row r="20" spans="1:22" s="78" customFormat="1" ht="11.25">
      <c r="A20" s="185">
        <v>17</v>
      </c>
      <c r="B20" s="12" t="s">
        <v>250</v>
      </c>
      <c r="C20" s="23" t="s">
        <v>276</v>
      </c>
      <c r="D20" s="14" t="s">
        <v>277</v>
      </c>
      <c r="E20" s="15">
        <v>20</v>
      </c>
      <c r="F20" s="13" t="s">
        <v>23</v>
      </c>
      <c r="G20" s="73"/>
      <c r="H20" s="191" t="s">
        <v>794</v>
      </c>
      <c r="I20" s="192">
        <v>885.15</v>
      </c>
      <c r="J20" s="622">
        <v>79.95</v>
      </c>
      <c r="K20" s="165"/>
      <c r="L20" s="187" t="s">
        <v>26</v>
      </c>
      <c r="M20" s="189">
        <v>819.59</v>
      </c>
      <c r="N20" s="437">
        <v>64.24</v>
      </c>
      <c r="O20" s="165"/>
      <c r="P20" s="187">
        <v>10</v>
      </c>
      <c r="Q20" s="192">
        <v>725.91</v>
      </c>
      <c r="R20" s="641">
        <v>61.95</v>
      </c>
      <c r="S20" s="165"/>
      <c r="T20" s="448">
        <v>1</v>
      </c>
      <c r="U20" s="447">
        <v>725.91</v>
      </c>
      <c r="V20" s="447">
        <v>75.03</v>
      </c>
    </row>
    <row r="21" spans="1:22" ht="11.25">
      <c r="A21" s="167">
        <v>18</v>
      </c>
      <c r="B21" s="181" t="s">
        <v>250</v>
      </c>
      <c r="C21" s="80" t="s">
        <v>278</v>
      </c>
      <c r="D21" s="169" t="s">
        <v>279</v>
      </c>
      <c r="E21" s="184">
        <v>25</v>
      </c>
      <c r="F21" s="178" t="s">
        <v>23</v>
      </c>
      <c r="G21" s="73"/>
      <c r="H21" s="179" t="s">
        <v>794</v>
      </c>
      <c r="I21" s="180">
        <v>1215.37</v>
      </c>
      <c r="J21" s="622">
        <v>139.66</v>
      </c>
      <c r="K21" s="165"/>
      <c r="L21" s="172" t="s">
        <v>26</v>
      </c>
      <c r="M21" s="174">
        <v>1125.34</v>
      </c>
      <c r="N21" s="438">
        <v>113.39860000000002</v>
      </c>
      <c r="O21" s="165"/>
      <c r="P21" s="172">
        <v>10</v>
      </c>
      <c r="Q21" s="180">
        <v>996.72</v>
      </c>
      <c r="R21" s="641">
        <v>112.41</v>
      </c>
      <c r="S21" s="165"/>
      <c r="T21" s="446">
        <v>1</v>
      </c>
      <c r="U21" s="445">
        <v>996.72</v>
      </c>
      <c r="V21" s="445">
        <v>110.86</v>
      </c>
    </row>
    <row r="22" spans="1:22" s="78" customFormat="1" ht="11.25">
      <c r="A22" s="185">
        <v>19</v>
      </c>
      <c r="B22" s="194" t="s">
        <v>250</v>
      </c>
      <c r="C22" s="60" t="s">
        <v>280</v>
      </c>
      <c r="D22" s="47" t="s">
        <v>281</v>
      </c>
      <c r="E22" s="195">
        <v>25</v>
      </c>
      <c r="F22" s="16" t="s">
        <v>23</v>
      </c>
      <c r="G22" s="73"/>
      <c r="H22" s="191" t="s">
        <v>794</v>
      </c>
      <c r="I22" s="192">
        <v>276.45</v>
      </c>
      <c r="J22" s="621">
        <v>38.7</v>
      </c>
      <c r="K22" s="165"/>
      <c r="L22" s="187" t="s">
        <v>26</v>
      </c>
      <c r="M22" s="189">
        <v>255.98</v>
      </c>
      <c r="N22" s="437">
        <v>33.11</v>
      </c>
      <c r="O22" s="165"/>
      <c r="P22" s="187">
        <v>10</v>
      </c>
      <c r="Q22" s="192">
        <v>226.71</v>
      </c>
      <c r="R22" s="641">
        <v>31.92</v>
      </c>
      <c r="S22" s="165"/>
      <c r="T22" s="448">
        <v>1</v>
      </c>
      <c r="U22" s="447">
        <v>226.71</v>
      </c>
      <c r="V22" s="447">
        <v>38.35</v>
      </c>
    </row>
    <row r="23" spans="1:22" ht="11.25">
      <c r="A23" s="167">
        <v>20</v>
      </c>
      <c r="B23" s="168" t="s">
        <v>250</v>
      </c>
      <c r="C23" s="80" t="s">
        <v>282</v>
      </c>
      <c r="D23" s="169" t="s">
        <v>283</v>
      </c>
      <c r="E23" s="170">
        <v>25</v>
      </c>
      <c r="F23" s="178" t="s">
        <v>23</v>
      </c>
      <c r="G23" s="73"/>
      <c r="H23" s="182" t="s">
        <v>794</v>
      </c>
      <c r="I23" s="183">
        <v>478.27</v>
      </c>
      <c r="J23" s="622">
        <v>56.02</v>
      </c>
      <c r="K23" s="165"/>
      <c r="L23" s="172" t="s">
        <v>26</v>
      </c>
      <c r="M23" s="174">
        <v>442.85</v>
      </c>
      <c r="N23" s="438">
        <v>45.9</v>
      </c>
      <c r="O23" s="165"/>
      <c r="P23" s="172">
        <v>10</v>
      </c>
      <c r="Q23" s="180">
        <v>392.22</v>
      </c>
      <c r="R23" s="641">
        <v>46.2</v>
      </c>
      <c r="S23" s="165"/>
      <c r="T23" s="182">
        <v>1</v>
      </c>
      <c r="U23" s="183">
        <v>392.22</v>
      </c>
      <c r="V23" s="183">
        <v>53</v>
      </c>
    </row>
  </sheetData>
  <sheetProtection/>
  <mergeCells count="10">
    <mergeCell ref="T2:V2"/>
    <mergeCell ref="T1:V1"/>
    <mergeCell ref="A2:F2"/>
    <mergeCell ref="H2:J2"/>
    <mergeCell ref="H1:J1"/>
    <mergeCell ref="L2:N2"/>
    <mergeCell ref="L1:N1"/>
    <mergeCell ref="P2:R2"/>
    <mergeCell ref="P1:R1"/>
    <mergeCell ref="A1:F1"/>
  </mergeCells>
  <printOptions horizontalCentered="1"/>
  <pageMargins left="0.25" right="0.25" top="0.75" bottom="0.75" header="0.3" footer="0.3"/>
  <pageSetup fitToHeight="2" fitToWidth="1" horizontalDpi="600" verticalDpi="600" orientation="landscape" paperSize="5" scale="77" r:id="rId1"/>
  <headerFooter>
    <oddHeader>&amp;CGSS11491A-ELECTRICAL
Addendum #13
</oddHeader>
    <oddFooter>&amp;C&amp;P&amp;REffective 12/05/12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28"/>
  <sheetViews>
    <sheetView zoomScaleSheetLayoutView="100" zoomScalePageLayoutView="0" workbookViewId="0" topLeftCell="A1">
      <selection activeCell="A1" sqref="A1:G1"/>
    </sheetView>
  </sheetViews>
  <sheetFormatPr defaultColWidth="9.140625" defaultRowHeight="15"/>
  <cols>
    <col min="1" max="1" width="1.8515625" style="2" bestFit="1" customWidth="1"/>
    <col min="2" max="2" width="24.421875" style="211" bestFit="1" customWidth="1"/>
    <col min="3" max="3" width="11.57421875" style="2" bestFit="1" customWidth="1"/>
    <col min="4" max="4" width="18.140625" style="2" bestFit="1" customWidth="1"/>
    <col min="5" max="5" width="13.421875" style="2" bestFit="1" customWidth="1"/>
    <col min="6" max="6" width="15.8515625" style="2" bestFit="1" customWidth="1"/>
    <col min="7" max="7" width="7.8515625" style="2" bestFit="1" customWidth="1"/>
    <col min="8" max="16384" width="9.140625" style="2" customWidth="1"/>
  </cols>
  <sheetData>
    <row r="1" spans="1:7" ht="16.5" thickBot="1">
      <c r="A1" s="697" t="s">
        <v>1176</v>
      </c>
      <c r="B1" s="697"/>
      <c r="C1" s="697"/>
      <c r="D1" s="697"/>
      <c r="E1" s="697"/>
      <c r="F1" s="697"/>
      <c r="G1" s="697"/>
    </row>
    <row r="2" spans="1:7" ht="15.75" customHeight="1" thickBot="1">
      <c r="A2" s="680" t="s">
        <v>790</v>
      </c>
      <c r="B2" s="681"/>
      <c r="C2" s="681"/>
      <c r="D2" s="681"/>
      <c r="E2" s="681"/>
      <c r="F2" s="681"/>
      <c r="G2" s="682"/>
    </row>
    <row r="3" spans="1:7" ht="23.25" thickBot="1">
      <c r="A3" s="206" t="s">
        <v>221</v>
      </c>
      <c r="B3" s="207" t="s">
        <v>222</v>
      </c>
      <c r="C3" s="208" t="s">
        <v>223</v>
      </c>
      <c r="D3" s="208" t="s">
        <v>224</v>
      </c>
      <c r="E3" s="208" t="s">
        <v>225</v>
      </c>
      <c r="F3" s="208" t="s">
        <v>226</v>
      </c>
      <c r="G3" s="209" t="s">
        <v>227</v>
      </c>
    </row>
    <row r="4" spans="1:7" ht="11.25">
      <c r="A4" s="205">
        <v>1</v>
      </c>
      <c r="B4" s="19" t="s">
        <v>284</v>
      </c>
      <c r="C4" s="214" t="s">
        <v>797</v>
      </c>
      <c r="D4" s="214" t="s">
        <v>286</v>
      </c>
      <c r="E4" s="215">
        <v>40392</v>
      </c>
      <c r="F4" s="216" t="s">
        <v>798</v>
      </c>
      <c r="G4" s="217">
        <v>0.72</v>
      </c>
    </row>
    <row r="5" spans="1:7" ht="11.25">
      <c r="A5" s="18">
        <v>2</v>
      </c>
      <c r="B5" s="19" t="s">
        <v>288</v>
      </c>
      <c r="C5" s="218" t="s">
        <v>797</v>
      </c>
      <c r="D5" s="218" t="s">
        <v>286</v>
      </c>
      <c r="E5" s="219">
        <v>40392</v>
      </c>
      <c r="F5" s="220" t="s">
        <v>798</v>
      </c>
      <c r="G5" s="221">
        <v>0.77</v>
      </c>
    </row>
    <row r="6" spans="1:7" ht="11.25">
      <c r="A6" s="18">
        <v>3</v>
      </c>
      <c r="B6" s="19" t="s">
        <v>289</v>
      </c>
      <c r="C6" s="218" t="s">
        <v>797</v>
      </c>
      <c r="D6" s="218" t="s">
        <v>286</v>
      </c>
      <c r="E6" s="219">
        <v>40392</v>
      </c>
      <c r="F6" s="220" t="s">
        <v>798</v>
      </c>
      <c r="G6" s="221">
        <v>0.71</v>
      </c>
    </row>
    <row r="7" spans="1:7" ht="12" thickBot="1">
      <c r="A7" s="210">
        <v>4</v>
      </c>
      <c r="B7" s="212" t="s">
        <v>1054</v>
      </c>
      <c r="C7" s="162" t="s">
        <v>797</v>
      </c>
      <c r="D7" s="162" t="s">
        <v>286</v>
      </c>
      <c r="E7" s="222">
        <v>40392</v>
      </c>
      <c r="F7" s="162" t="s">
        <v>798</v>
      </c>
      <c r="G7" s="164">
        <v>0.71</v>
      </c>
    </row>
    <row r="8" spans="1:7" s="78" customFormat="1" ht="12" thickBot="1">
      <c r="A8" s="200"/>
      <c r="B8" s="213"/>
      <c r="C8" s="160"/>
      <c r="D8" s="160"/>
      <c r="E8" s="201"/>
      <c r="F8" s="160"/>
      <c r="G8" s="161"/>
    </row>
    <row r="9" spans="1:7" ht="15.75" customHeight="1" thickBot="1">
      <c r="A9" s="674" t="s">
        <v>220</v>
      </c>
      <c r="B9" s="675"/>
      <c r="C9" s="675"/>
      <c r="D9" s="675"/>
      <c r="E9" s="675"/>
      <c r="F9" s="675"/>
      <c r="G9" s="676"/>
    </row>
    <row r="10" spans="1:7" ht="23.25" thickBot="1">
      <c r="A10" s="206" t="s">
        <v>221</v>
      </c>
      <c r="B10" s="207" t="s">
        <v>222</v>
      </c>
      <c r="C10" s="208" t="s">
        <v>223</v>
      </c>
      <c r="D10" s="208" t="s">
        <v>224</v>
      </c>
      <c r="E10" s="208" t="s">
        <v>225</v>
      </c>
      <c r="F10" s="208" t="s">
        <v>226</v>
      </c>
      <c r="G10" s="209" t="s">
        <v>227</v>
      </c>
    </row>
    <row r="11" spans="1:7" ht="11.25">
      <c r="A11" s="205">
        <v>1</v>
      </c>
      <c r="B11" s="19" t="s">
        <v>284</v>
      </c>
      <c r="C11" s="223" t="s">
        <v>285</v>
      </c>
      <c r="D11" s="223" t="s">
        <v>286</v>
      </c>
      <c r="E11" s="224">
        <v>40392</v>
      </c>
      <c r="F11" s="225" t="s">
        <v>287</v>
      </c>
      <c r="G11" s="226">
        <v>0.4</v>
      </c>
    </row>
    <row r="12" spans="1:7" ht="11.25">
      <c r="A12" s="18">
        <v>2</v>
      </c>
      <c r="B12" s="19" t="s">
        <v>288</v>
      </c>
      <c r="C12" s="227" t="s">
        <v>285</v>
      </c>
      <c r="D12" s="227" t="s">
        <v>286</v>
      </c>
      <c r="E12" s="228">
        <v>40392</v>
      </c>
      <c r="F12" s="229" t="s">
        <v>287</v>
      </c>
      <c r="G12" s="230">
        <v>0.48</v>
      </c>
    </row>
    <row r="13" spans="1:7" ht="11.25">
      <c r="A13" s="18">
        <v>3</v>
      </c>
      <c r="B13" s="19" t="s">
        <v>289</v>
      </c>
      <c r="C13" s="227" t="s">
        <v>285</v>
      </c>
      <c r="D13" s="227" t="s">
        <v>286</v>
      </c>
      <c r="E13" s="228">
        <v>40392</v>
      </c>
      <c r="F13" s="229" t="s">
        <v>287</v>
      </c>
      <c r="G13" s="230">
        <v>0.48</v>
      </c>
    </row>
    <row r="14" spans="1:7" ht="15.75" thickBot="1">
      <c r="A14" s="210">
        <v>4</v>
      </c>
      <c r="B14" s="212" t="s">
        <v>1054</v>
      </c>
      <c r="C14" s="231" t="s">
        <v>285</v>
      </c>
      <c r="D14" s="232" t="s">
        <v>1140</v>
      </c>
      <c r="E14" s="233">
        <v>40392</v>
      </c>
      <c r="F14" s="234" t="s">
        <v>287</v>
      </c>
      <c r="G14" s="235">
        <v>0.48</v>
      </c>
    </row>
    <row r="15" spans="1:7" s="78" customFormat="1" ht="15.75" thickBot="1">
      <c r="A15" s="200"/>
      <c r="B15" s="213"/>
      <c r="C15" s="202"/>
      <c r="D15" s="111"/>
      <c r="E15" s="203"/>
      <c r="F15" s="202"/>
      <c r="G15" s="204"/>
    </row>
    <row r="16" spans="1:7" ht="13.5" thickBot="1">
      <c r="A16" s="677" t="s">
        <v>1166</v>
      </c>
      <c r="B16" s="678"/>
      <c r="C16" s="678"/>
      <c r="D16" s="678"/>
      <c r="E16" s="678"/>
      <c r="F16" s="678"/>
      <c r="G16" s="679"/>
    </row>
    <row r="17" spans="1:7" ht="23.25" thickBot="1">
      <c r="A17" s="206" t="s">
        <v>221</v>
      </c>
      <c r="B17" s="207" t="s">
        <v>222</v>
      </c>
      <c r="C17" s="208" t="s">
        <v>223</v>
      </c>
      <c r="D17" s="208" t="s">
        <v>224</v>
      </c>
      <c r="E17" s="208" t="s">
        <v>225</v>
      </c>
      <c r="F17" s="208" t="s">
        <v>226</v>
      </c>
      <c r="G17" s="209" t="s">
        <v>227</v>
      </c>
    </row>
    <row r="18" spans="1:7" ht="11.25">
      <c r="A18" s="205">
        <v>1</v>
      </c>
      <c r="B18" s="19" t="s">
        <v>284</v>
      </c>
      <c r="C18" s="236" t="s">
        <v>797</v>
      </c>
      <c r="D18" s="236" t="s">
        <v>651</v>
      </c>
      <c r="E18" s="236" t="s">
        <v>1167</v>
      </c>
      <c r="F18" s="237" t="s">
        <v>1168</v>
      </c>
      <c r="G18" s="238">
        <v>0.65</v>
      </c>
    </row>
    <row r="19" spans="1:7" ht="11.25">
      <c r="A19" s="18">
        <v>2</v>
      </c>
      <c r="B19" s="19" t="s">
        <v>288</v>
      </c>
      <c r="C19" s="239" t="s">
        <v>797</v>
      </c>
      <c r="D19" s="239" t="s">
        <v>651</v>
      </c>
      <c r="E19" s="239" t="s">
        <v>1167</v>
      </c>
      <c r="F19" s="240" t="s">
        <v>1168</v>
      </c>
      <c r="G19" s="241">
        <v>0.72</v>
      </c>
    </row>
    <row r="20" spans="1:7" ht="11.25">
      <c r="A20" s="18">
        <v>3</v>
      </c>
      <c r="B20" s="19" t="s">
        <v>289</v>
      </c>
      <c r="C20" s="239" t="s">
        <v>797</v>
      </c>
      <c r="D20" s="239" t="s">
        <v>651</v>
      </c>
      <c r="E20" s="239" t="s">
        <v>1167</v>
      </c>
      <c r="F20" s="240" t="s">
        <v>1168</v>
      </c>
      <c r="G20" s="241">
        <v>0.65</v>
      </c>
    </row>
    <row r="21" spans="1:7" ht="12" thickBot="1">
      <c r="A21" s="210">
        <v>4</v>
      </c>
      <c r="B21" s="212" t="s">
        <v>1054</v>
      </c>
      <c r="C21" s="242" t="s">
        <v>797</v>
      </c>
      <c r="D21" s="242" t="s">
        <v>651</v>
      </c>
      <c r="E21" s="242" t="s">
        <v>1167</v>
      </c>
      <c r="F21" s="243" t="s">
        <v>1168</v>
      </c>
      <c r="G21" s="244">
        <v>0.65</v>
      </c>
    </row>
    <row r="22" spans="1:7" s="78" customFormat="1" ht="12" thickBot="1">
      <c r="A22" s="200"/>
      <c r="B22" s="213"/>
      <c r="C22" s="202"/>
      <c r="D22" s="202"/>
      <c r="E22" s="202"/>
      <c r="F22" s="202"/>
      <c r="G22" s="204"/>
    </row>
    <row r="23" spans="1:7" ht="13.5" thickBot="1">
      <c r="A23" s="683" t="s">
        <v>968</v>
      </c>
      <c r="B23" s="684"/>
      <c r="C23" s="684"/>
      <c r="D23" s="684"/>
      <c r="E23" s="684"/>
      <c r="F23" s="684"/>
      <c r="G23" s="685"/>
    </row>
    <row r="24" spans="1:7" ht="23.25" thickBot="1">
      <c r="A24" s="206" t="s">
        <v>221</v>
      </c>
      <c r="B24" s="207" t="s">
        <v>222</v>
      </c>
      <c r="C24" s="208" t="s">
        <v>223</v>
      </c>
      <c r="D24" s="208" t="s">
        <v>224</v>
      </c>
      <c r="E24" s="208" t="s">
        <v>225</v>
      </c>
      <c r="F24" s="208" t="s">
        <v>226</v>
      </c>
      <c r="G24" s="209" t="s">
        <v>227</v>
      </c>
    </row>
    <row r="25" spans="1:7" ht="11.25">
      <c r="A25" s="205">
        <v>1</v>
      </c>
      <c r="B25" s="19" t="s">
        <v>284</v>
      </c>
      <c r="C25" s="245" t="s">
        <v>285</v>
      </c>
      <c r="D25" s="245"/>
      <c r="E25" s="246">
        <v>40603</v>
      </c>
      <c r="F25" s="247" t="s">
        <v>969</v>
      </c>
      <c r="G25" s="248">
        <v>0.6</v>
      </c>
    </row>
    <row r="26" spans="1:7" ht="11.25">
      <c r="A26" s="18">
        <v>2</v>
      </c>
      <c r="B26" s="19" t="s">
        <v>288</v>
      </c>
      <c r="C26" s="249" t="s">
        <v>285</v>
      </c>
      <c r="D26" s="249"/>
      <c r="E26" s="250">
        <v>40603</v>
      </c>
      <c r="F26" s="251" t="s">
        <v>969</v>
      </c>
      <c r="G26" s="252">
        <v>0.6</v>
      </c>
    </row>
    <row r="27" spans="1:7" ht="11.25">
      <c r="A27" s="18">
        <v>3</v>
      </c>
      <c r="B27" s="19" t="s">
        <v>289</v>
      </c>
      <c r="C27" s="249" t="s">
        <v>285</v>
      </c>
      <c r="D27" s="249"/>
      <c r="E27" s="250">
        <v>40603</v>
      </c>
      <c r="F27" s="251" t="s">
        <v>969</v>
      </c>
      <c r="G27" s="252">
        <v>0.6</v>
      </c>
    </row>
    <row r="28" spans="1:7" ht="12" thickBot="1">
      <c r="A28" s="210">
        <v>4</v>
      </c>
      <c r="B28" s="212" t="s">
        <v>1054</v>
      </c>
      <c r="C28" s="253" t="s">
        <v>285</v>
      </c>
      <c r="D28" s="253"/>
      <c r="E28" s="254">
        <v>40603</v>
      </c>
      <c r="F28" s="255" t="s">
        <v>969</v>
      </c>
      <c r="G28" s="256">
        <v>0.6</v>
      </c>
    </row>
  </sheetData>
  <sheetProtection/>
  <mergeCells count="5">
    <mergeCell ref="A16:G16"/>
    <mergeCell ref="A9:G9"/>
    <mergeCell ref="A2:G2"/>
    <mergeCell ref="A23:G23"/>
    <mergeCell ref="A1:G1"/>
  </mergeCells>
  <printOptions horizontalCentered="1"/>
  <pageMargins left="0.25" right="0.25" top="0.75" bottom="0.75" header="0.3" footer="0.3"/>
  <pageSetup fitToHeight="2" fitToWidth="1" horizontalDpi="600" verticalDpi="600" orientation="portrait" r:id="rId1"/>
  <headerFooter>
    <oddHeader>&amp;CGSS11491A-ELECTRICAL
Addendum #13
</oddHeader>
    <oddFooter>&amp;C&amp;P&amp;REffective 12/05/12</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G204"/>
  <sheetViews>
    <sheetView zoomScaleSheetLayoutView="100" zoomScalePageLayoutView="0" workbookViewId="0" topLeftCell="A1">
      <pane xSplit="1" ySplit="3" topLeftCell="B190" activePane="bottomRight" state="frozen"/>
      <selection pane="topLeft" activeCell="A1" sqref="A1:F1"/>
      <selection pane="topRight" activeCell="A1" sqref="A1:F1"/>
      <selection pane="bottomLeft" activeCell="A1" sqref="A1:F1"/>
      <selection pane="bottomRight" activeCell="A1" sqref="A1:G1"/>
    </sheetView>
  </sheetViews>
  <sheetFormatPr defaultColWidth="9.140625" defaultRowHeight="15"/>
  <cols>
    <col min="1" max="1" width="5.7109375" style="211" bestFit="1" customWidth="1"/>
    <col min="2" max="2" width="12.421875" style="211" bestFit="1" customWidth="1"/>
    <col min="3" max="3" width="10.421875" style="211" customWidth="1"/>
    <col min="4" max="4" width="20.7109375" style="262" customWidth="1"/>
    <col min="5" max="5" width="30.7109375" style="263" customWidth="1"/>
    <col min="6" max="6" width="5.7109375" style="211" bestFit="1" customWidth="1"/>
    <col min="7" max="7" width="4.57421875" style="211" bestFit="1" customWidth="1"/>
    <col min="8" max="8" width="2.7109375" style="20" customWidth="1"/>
    <col min="9" max="9" width="7.57421875" style="17" hidden="1" customWidth="1"/>
    <col min="10" max="10" width="8.57421875" style="607" hidden="1" customWidth="1"/>
    <col min="11" max="11" width="7.8515625" style="607" hidden="1" customWidth="1"/>
    <col min="12" max="12" width="2.7109375" style="2" hidden="1" customWidth="1"/>
    <col min="13" max="13" width="7.57421875" style="605" hidden="1" customWidth="1"/>
    <col min="14" max="14" width="8.57421875" style="606" hidden="1" customWidth="1"/>
    <col min="15" max="15" width="9.140625" style="631" hidden="1" customWidth="1"/>
    <col min="16" max="16" width="2.7109375" style="2" hidden="1" customWidth="1"/>
    <col min="17" max="17" width="7.57421875" style="2" customWidth="1"/>
    <col min="18" max="18" width="8.57421875" style="607" customWidth="1"/>
    <col min="19" max="19" width="9.140625" style="607" customWidth="1"/>
    <col min="20" max="20" width="2.7109375" style="2" customWidth="1"/>
    <col min="21" max="21" width="7.57421875" style="17" hidden="1" customWidth="1"/>
    <col min="22" max="22" width="8.57421875" style="2" hidden="1" customWidth="1"/>
    <col min="23" max="23" width="9.140625" style="2" hidden="1" customWidth="1"/>
    <col min="24" max="24" width="2.7109375" style="2" hidden="1" customWidth="1"/>
    <col min="25" max="25" width="8.57421875" style="618" customWidth="1"/>
    <col min="26" max="26" width="19.28125" style="618" customWidth="1"/>
    <col min="27" max="27" width="20.7109375" style="618" customWidth="1"/>
    <col min="28" max="28" width="4.57421875" style="2" customWidth="1"/>
    <col min="29" max="29" width="7.57421875" style="2" customWidth="1"/>
    <col min="30" max="30" width="8.421875" style="619" customWidth="1"/>
    <col min="31" max="31" width="9.57421875" style="605" customWidth="1"/>
    <col min="32" max="32" width="9.57421875" style="620" customWidth="1"/>
    <col min="33" max="33" width="9.140625" style="78" customWidth="1"/>
    <col min="34" max="16384" width="9.140625" style="257" customWidth="1"/>
  </cols>
  <sheetData>
    <row r="1" spans="1:32" ht="15.75" customHeight="1" thickBot="1">
      <c r="A1" s="704" t="s">
        <v>1179</v>
      </c>
      <c r="B1" s="704"/>
      <c r="C1" s="704"/>
      <c r="D1" s="704"/>
      <c r="E1" s="704"/>
      <c r="F1" s="704"/>
      <c r="G1" s="704"/>
      <c r="H1" s="269"/>
      <c r="I1" s="800" t="s">
        <v>790</v>
      </c>
      <c r="J1" s="800"/>
      <c r="K1" s="800"/>
      <c r="L1" s="73"/>
      <c r="M1" s="807" t="s">
        <v>220</v>
      </c>
      <c r="N1" s="807"/>
      <c r="O1" s="807"/>
      <c r="P1" s="73"/>
      <c r="Q1" s="800" t="s">
        <v>1166</v>
      </c>
      <c r="R1" s="800"/>
      <c r="S1" s="800"/>
      <c r="T1" s="73"/>
      <c r="U1" s="800" t="s">
        <v>968</v>
      </c>
      <c r="V1" s="800"/>
      <c r="W1" s="800"/>
      <c r="X1" s="73"/>
      <c r="Y1" s="800"/>
      <c r="Z1" s="800"/>
      <c r="AA1" s="800"/>
      <c r="AB1" s="800"/>
      <c r="AC1" s="800"/>
      <c r="AD1" s="800"/>
      <c r="AE1" s="800"/>
      <c r="AF1" s="800"/>
    </row>
    <row r="2" spans="1:32" ht="12" thickBot="1">
      <c r="A2" s="692" t="s">
        <v>5</v>
      </c>
      <c r="B2" s="793"/>
      <c r="C2" s="793"/>
      <c r="D2" s="793"/>
      <c r="E2" s="793"/>
      <c r="F2" s="793"/>
      <c r="G2" s="794"/>
      <c r="H2" s="311"/>
      <c r="I2" s="808" t="s">
        <v>6</v>
      </c>
      <c r="J2" s="809"/>
      <c r="K2" s="810"/>
      <c r="L2" s="449"/>
      <c r="M2" s="804" t="s">
        <v>6</v>
      </c>
      <c r="N2" s="805"/>
      <c r="O2" s="806"/>
      <c r="P2" s="449"/>
      <c r="Q2" s="811" t="s">
        <v>6</v>
      </c>
      <c r="R2" s="812"/>
      <c r="S2" s="813"/>
      <c r="T2" s="449"/>
      <c r="U2" s="797" t="s">
        <v>6</v>
      </c>
      <c r="V2" s="798"/>
      <c r="W2" s="799"/>
      <c r="X2" s="449"/>
      <c r="Y2" s="801" t="s">
        <v>7</v>
      </c>
      <c r="Z2" s="802"/>
      <c r="AA2" s="802"/>
      <c r="AB2" s="802"/>
      <c r="AC2" s="802"/>
      <c r="AD2" s="802"/>
      <c r="AE2" s="802"/>
      <c r="AF2" s="803"/>
    </row>
    <row r="3" spans="1:32" ht="22.5">
      <c r="A3" s="65" t="s">
        <v>8</v>
      </c>
      <c r="B3" s="65" t="s">
        <v>290</v>
      </c>
      <c r="C3" s="65" t="s">
        <v>9</v>
      </c>
      <c r="D3" s="65" t="s">
        <v>291</v>
      </c>
      <c r="E3" s="65" t="s">
        <v>292</v>
      </c>
      <c r="F3" s="66" t="s">
        <v>293</v>
      </c>
      <c r="G3" s="67" t="s">
        <v>13</v>
      </c>
      <c r="H3" s="312"/>
      <c r="I3" s="450" t="s">
        <v>14</v>
      </c>
      <c r="J3" s="451" t="s">
        <v>15</v>
      </c>
      <c r="K3" s="452" t="s">
        <v>16</v>
      </c>
      <c r="L3" s="453"/>
      <c r="M3" s="454" t="s">
        <v>14</v>
      </c>
      <c r="N3" s="455" t="s">
        <v>15</v>
      </c>
      <c r="O3" s="625" t="s">
        <v>16</v>
      </c>
      <c r="P3" s="453"/>
      <c r="Q3" s="456" t="s">
        <v>14</v>
      </c>
      <c r="R3" s="457" t="s">
        <v>15</v>
      </c>
      <c r="S3" s="458" t="s">
        <v>16</v>
      </c>
      <c r="T3" s="453"/>
      <c r="U3" s="459" t="s">
        <v>14</v>
      </c>
      <c r="V3" s="460" t="s">
        <v>15</v>
      </c>
      <c r="W3" s="461" t="s">
        <v>16</v>
      </c>
      <c r="X3" s="453"/>
      <c r="Y3" s="462" t="s">
        <v>17</v>
      </c>
      <c r="Z3" s="462" t="s">
        <v>294</v>
      </c>
      <c r="AA3" s="462" t="s">
        <v>19</v>
      </c>
      <c r="AB3" s="462" t="s">
        <v>13</v>
      </c>
      <c r="AC3" s="462" t="s">
        <v>14</v>
      </c>
      <c r="AD3" s="462" t="s">
        <v>15</v>
      </c>
      <c r="AE3" s="462" t="s">
        <v>16</v>
      </c>
      <c r="AF3" s="462" t="s">
        <v>1172</v>
      </c>
    </row>
    <row r="4" spans="1:32" ht="11.25">
      <c r="A4" s="761">
        <v>1</v>
      </c>
      <c r="B4" s="777" t="s">
        <v>295</v>
      </c>
      <c r="C4" s="795" t="s">
        <v>296</v>
      </c>
      <c r="D4" s="767">
        <v>1209</v>
      </c>
      <c r="E4" s="765" t="s">
        <v>297</v>
      </c>
      <c r="F4" s="791">
        <v>1000</v>
      </c>
      <c r="G4" s="781" t="s">
        <v>23</v>
      </c>
      <c r="H4" s="268"/>
      <c r="I4" s="769"/>
      <c r="J4" s="743"/>
      <c r="K4" s="743"/>
      <c r="L4" s="463"/>
      <c r="M4" s="769"/>
      <c r="N4" s="743"/>
      <c r="O4" s="745"/>
      <c r="P4" s="463"/>
      <c r="Q4" s="705" t="s">
        <v>23</v>
      </c>
      <c r="R4" s="709">
        <v>5.32</v>
      </c>
      <c r="S4" s="698">
        <v>1.77</v>
      </c>
      <c r="T4" s="463"/>
      <c r="U4" s="719">
        <v>1</v>
      </c>
      <c r="V4" s="464">
        <v>5.32</v>
      </c>
      <c r="W4" s="464">
        <v>2.96</v>
      </c>
      <c r="X4" s="463"/>
      <c r="Y4" s="465" t="s">
        <v>799</v>
      </c>
      <c r="Z4" s="465" t="s">
        <v>800</v>
      </c>
      <c r="AA4" s="465" t="s">
        <v>300</v>
      </c>
      <c r="AB4" s="466" t="s">
        <v>23</v>
      </c>
      <c r="AC4" s="466" t="s">
        <v>23</v>
      </c>
      <c r="AD4" s="467">
        <v>10.44</v>
      </c>
      <c r="AE4" s="622">
        <v>2.72</v>
      </c>
      <c r="AF4" s="468" t="s">
        <v>744</v>
      </c>
    </row>
    <row r="5" spans="1:32" ht="11.25">
      <c r="A5" s="762"/>
      <c r="B5" s="778"/>
      <c r="C5" s="796"/>
      <c r="D5" s="768"/>
      <c r="E5" s="766"/>
      <c r="F5" s="792"/>
      <c r="G5" s="782"/>
      <c r="H5" s="268"/>
      <c r="I5" s="770"/>
      <c r="J5" s="744"/>
      <c r="K5" s="744"/>
      <c r="L5" s="463"/>
      <c r="M5" s="770"/>
      <c r="N5" s="744"/>
      <c r="O5" s="746"/>
      <c r="P5" s="463"/>
      <c r="Q5" s="706"/>
      <c r="R5" s="710"/>
      <c r="S5" s="699"/>
      <c r="T5" s="463"/>
      <c r="U5" s="720"/>
      <c r="V5" s="469"/>
      <c r="W5" s="469"/>
      <c r="X5" s="463"/>
      <c r="Y5" s="465" t="s">
        <v>799</v>
      </c>
      <c r="Z5" s="470" t="s">
        <v>299</v>
      </c>
      <c r="AA5" s="470" t="s">
        <v>300</v>
      </c>
      <c r="AB5" s="471" t="s">
        <v>23</v>
      </c>
      <c r="AC5" s="471">
        <v>1</v>
      </c>
      <c r="AD5" s="472">
        <v>4.32</v>
      </c>
      <c r="AE5" s="472">
        <v>1.44</v>
      </c>
      <c r="AF5" s="468" t="s">
        <v>4</v>
      </c>
    </row>
    <row r="6" spans="1:32" ht="11.25">
      <c r="A6" s="731">
        <v>2</v>
      </c>
      <c r="B6" s="773" t="s">
        <v>295</v>
      </c>
      <c r="C6" s="789" t="s">
        <v>301</v>
      </c>
      <c r="D6" s="729" t="s">
        <v>302</v>
      </c>
      <c r="E6" s="751" t="s">
        <v>303</v>
      </c>
      <c r="F6" s="787">
        <v>2500</v>
      </c>
      <c r="G6" s="783" t="s">
        <v>23</v>
      </c>
      <c r="H6" s="268"/>
      <c r="I6" s="747"/>
      <c r="J6" s="749"/>
      <c r="K6" s="749"/>
      <c r="L6" s="463"/>
      <c r="M6" s="747"/>
      <c r="N6" s="749"/>
      <c r="O6" s="757"/>
      <c r="P6" s="463"/>
      <c r="Q6" s="725" t="s">
        <v>23</v>
      </c>
      <c r="R6" s="727">
        <v>2.42</v>
      </c>
      <c r="S6" s="727">
        <v>1.14</v>
      </c>
      <c r="T6" s="463"/>
      <c r="U6" s="717">
        <v>1</v>
      </c>
      <c r="V6" s="473">
        <v>2.42</v>
      </c>
      <c r="W6" s="473">
        <v>1</v>
      </c>
      <c r="X6" s="463"/>
      <c r="Y6" s="474" t="s">
        <v>799</v>
      </c>
      <c r="Z6" s="474" t="s">
        <v>801</v>
      </c>
      <c r="AA6" s="474" t="s">
        <v>802</v>
      </c>
      <c r="AB6" s="475" t="s">
        <v>23</v>
      </c>
      <c r="AC6" s="475" t="s">
        <v>23</v>
      </c>
      <c r="AD6" s="476">
        <v>6</v>
      </c>
      <c r="AE6" s="622">
        <v>1.15</v>
      </c>
      <c r="AF6" s="477" t="s">
        <v>744</v>
      </c>
    </row>
    <row r="7" spans="1:32" ht="11.25">
      <c r="A7" s="732"/>
      <c r="B7" s="774"/>
      <c r="C7" s="790"/>
      <c r="D7" s="730"/>
      <c r="E7" s="752"/>
      <c r="F7" s="788"/>
      <c r="G7" s="784"/>
      <c r="H7" s="268"/>
      <c r="I7" s="748"/>
      <c r="J7" s="750"/>
      <c r="K7" s="750"/>
      <c r="L7" s="463"/>
      <c r="M7" s="748"/>
      <c r="N7" s="750"/>
      <c r="O7" s="758"/>
      <c r="P7" s="463"/>
      <c r="Q7" s="726"/>
      <c r="R7" s="728"/>
      <c r="S7" s="728"/>
      <c r="T7" s="463"/>
      <c r="U7" s="718"/>
      <c r="V7" s="478"/>
      <c r="W7" s="478"/>
      <c r="X7" s="463"/>
      <c r="Y7" s="474" t="s">
        <v>799</v>
      </c>
      <c r="Z7" s="479" t="s">
        <v>304</v>
      </c>
      <c r="AA7" s="479" t="s">
        <v>305</v>
      </c>
      <c r="AB7" s="480" t="s">
        <v>23</v>
      </c>
      <c r="AC7" s="480">
        <v>1</v>
      </c>
      <c r="AD7" s="481">
        <v>3.24</v>
      </c>
      <c r="AE7" s="481">
        <v>1.08</v>
      </c>
      <c r="AF7" s="477" t="s">
        <v>4</v>
      </c>
    </row>
    <row r="8" spans="1:32" ht="11.25">
      <c r="A8" s="761">
        <v>3</v>
      </c>
      <c r="B8" s="777" t="s">
        <v>295</v>
      </c>
      <c r="C8" s="775" t="s">
        <v>301</v>
      </c>
      <c r="D8" s="767" t="s">
        <v>306</v>
      </c>
      <c r="E8" s="765" t="s">
        <v>307</v>
      </c>
      <c r="F8" s="779">
        <v>12000</v>
      </c>
      <c r="G8" s="781" t="s">
        <v>23</v>
      </c>
      <c r="H8" s="268"/>
      <c r="I8" s="769"/>
      <c r="J8" s="743"/>
      <c r="K8" s="743"/>
      <c r="L8" s="463"/>
      <c r="M8" s="769"/>
      <c r="N8" s="743"/>
      <c r="O8" s="745"/>
      <c r="P8" s="463"/>
      <c r="Q8" s="705" t="s">
        <v>23</v>
      </c>
      <c r="R8" s="709">
        <v>0.8</v>
      </c>
      <c r="S8" s="698">
        <v>0.3</v>
      </c>
      <c r="T8" s="463"/>
      <c r="U8" s="719">
        <v>1</v>
      </c>
      <c r="V8" s="464">
        <v>0.8</v>
      </c>
      <c r="W8" s="464">
        <v>0.26</v>
      </c>
      <c r="X8" s="463"/>
      <c r="Y8" s="465" t="s">
        <v>799</v>
      </c>
      <c r="Z8" s="465" t="s">
        <v>803</v>
      </c>
      <c r="AA8" s="465" t="s">
        <v>804</v>
      </c>
      <c r="AB8" s="466" t="s">
        <v>23</v>
      </c>
      <c r="AC8" s="466" t="s">
        <v>23</v>
      </c>
      <c r="AD8" s="467">
        <v>2.01</v>
      </c>
      <c r="AE8" s="622">
        <v>0.3</v>
      </c>
      <c r="AF8" s="468" t="s">
        <v>744</v>
      </c>
    </row>
    <row r="9" spans="1:32" ht="11.25">
      <c r="A9" s="762"/>
      <c r="B9" s="778"/>
      <c r="C9" s="776"/>
      <c r="D9" s="768"/>
      <c r="E9" s="766"/>
      <c r="F9" s="780"/>
      <c r="G9" s="782"/>
      <c r="H9" s="268"/>
      <c r="I9" s="770"/>
      <c r="J9" s="744"/>
      <c r="K9" s="744"/>
      <c r="L9" s="463"/>
      <c r="M9" s="770"/>
      <c r="N9" s="744"/>
      <c r="O9" s="746"/>
      <c r="P9" s="463"/>
      <c r="Q9" s="706"/>
      <c r="R9" s="710"/>
      <c r="S9" s="699"/>
      <c r="T9" s="463"/>
      <c r="U9" s="720"/>
      <c r="V9" s="469"/>
      <c r="W9" s="469"/>
      <c r="X9" s="463"/>
      <c r="Y9" s="465" t="s">
        <v>799</v>
      </c>
      <c r="Z9" s="470" t="s">
        <v>308</v>
      </c>
      <c r="AA9" s="470" t="s">
        <v>309</v>
      </c>
      <c r="AB9" s="471" t="s">
        <v>23</v>
      </c>
      <c r="AC9" s="471">
        <v>1</v>
      </c>
      <c r="AD9" s="472">
        <v>1.1</v>
      </c>
      <c r="AE9" s="472">
        <v>0.24149999999999996</v>
      </c>
      <c r="AF9" s="468" t="s">
        <v>4</v>
      </c>
    </row>
    <row r="10" spans="1:32" ht="11.25">
      <c r="A10" s="731">
        <v>4</v>
      </c>
      <c r="B10" s="773" t="s">
        <v>295</v>
      </c>
      <c r="C10" s="771" t="s">
        <v>301</v>
      </c>
      <c r="D10" s="729" t="s">
        <v>36</v>
      </c>
      <c r="E10" s="751" t="s">
        <v>310</v>
      </c>
      <c r="F10" s="785">
        <v>7000</v>
      </c>
      <c r="G10" s="783" t="s">
        <v>23</v>
      </c>
      <c r="H10" s="270"/>
      <c r="I10" s="747"/>
      <c r="J10" s="749"/>
      <c r="K10" s="749"/>
      <c r="L10" s="482"/>
      <c r="M10" s="747"/>
      <c r="N10" s="749"/>
      <c r="O10" s="757"/>
      <c r="P10" s="482"/>
      <c r="Q10" s="725" t="s">
        <v>23</v>
      </c>
      <c r="R10" s="707">
        <v>0.84</v>
      </c>
      <c r="S10" s="733">
        <v>0.32</v>
      </c>
      <c r="T10" s="482"/>
      <c r="U10" s="721">
        <v>1</v>
      </c>
      <c r="V10" s="483">
        <v>0.84</v>
      </c>
      <c r="W10" s="483">
        <v>0.28</v>
      </c>
      <c r="X10" s="482"/>
      <c r="Y10" s="484" t="s">
        <v>799</v>
      </c>
      <c r="Z10" s="484" t="s">
        <v>805</v>
      </c>
      <c r="AA10" s="484" t="s">
        <v>806</v>
      </c>
      <c r="AB10" s="485" t="s">
        <v>23</v>
      </c>
      <c r="AC10" s="485" t="s">
        <v>23</v>
      </c>
      <c r="AD10" s="486">
        <v>2.04</v>
      </c>
      <c r="AE10" s="622">
        <v>0.31</v>
      </c>
      <c r="AF10" s="487" t="s">
        <v>744</v>
      </c>
    </row>
    <row r="11" spans="1:32" ht="11.25">
      <c r="A11" s="732"/>
      <c r="B11" s="774"/>
      <c r="C11" s="772"/>
      <c r="D11" s="730"/>
      <c r="E11" s="752"/>
      <c r="F11" s="786"/>
      <c r="G11" s="784"/>
      <c r="H11" s="270"/>
      <c r="I11" s="748"/>
      <c r="J11" s="750"/>
      <c r="K11" s="750"/>
      <c r="L11" s="482"/>
      <c r="M11" s="748"/>
      <c r="N11" s="750"/>
      <c r="O11" s="758"/>
      <c r="P11" s="482"/>
      <c r="Q11" s="726"/>
      <c r="R11" s="708"/>
      <c r="S11" s="734"/>
      <c r="T11" s="482"/>
      <c r="U11" s="722"/>
      <c r="V11" s="488"/>
      <c r="W11" s="488"/>
      <c r="X11" s="482"/>
      <c r="Y11" s="474" t="s">
        <v>799</v>
      </c>
      <c r="Z11" s="479" t="s">
        <v>311</v>
      </c>
      <c r="AA11" s="479" t="s">
        <v>312</v>
      </c>
      <c r="AB11" s="480" t="s">
        <v>23</v>
      </c>
      <c r="AC11" s="480">
        <v>1</v>
      </c>
      <c r="AD11" s="481">
        <v>1.2</v>
      </c>
      <c r="AE11" s="481">
        <v>0.24200000000000002</v>
      </c>
      <c r="AF11" s="487" t="s">
        <v>4</v>
      </c>
    </row>
    <row r="12" spans="1:32" ht="11.25">
      <c r="A12" s="761">
        <v>5</v>
      </c>
      <c r="B12" s="777" t="s">
        <v>295</v>
      </c>
      <c r="C12" s="775" t="s">
        <v>301</v>
      </c>
      <c r="D12" s="767" t="s">
        <v>313</v>
      </c>
      <c r="E12" s="765" t="s">
        <v>314</v>
      </c>
      <c r="F12" s="779">
        <v>1000</v>
      </c>
      <c r="G12" s="781" t="s">
        <v>23</v>
      </c>
      <c r="H12" s="268"/>
      <c r="I12" s="769"/>
      <c r="J12" s="743"/>
      <c r="K12" s="743"/>
      <c r="L12" s="463"/>
      <c r="M12" s="769"/>
      <c r="N12" s="743"/>
      <c r="O12" s="745"/>
      <c r="P12" s="463"/>
      <c r="Q12" s="705" t="s">
        <v>23</v>
      </c>
      <c r="R12" s="709">
        <v>1.36</v>
      </c>
      <c r="S12" s="698">
        <v>0.57</v>
      </c>
      <c r="T12" s="463"/>
      <c r="U12" s="719">
        <v>1</v>
      </c>
      <c r="V12" s="464">
        <v>1.36</v>
      </c>
      <c r="W12" s="464">
        <v>0.52</v>
      </c>
      <c r="X12" s="463"/>
      <c r="Y12" s="465" t="s">
        <v>799</v>
      </c>
      <c r="Z12" s="465" t="s">
        <v>807</v>
      </c>
      <c r="AA12" s="465" t="s">
        <v>808</v>
      </c>
      <c r="AB12" s="466" t="s">
        <v>23</v>
      </c>
      <c r="AC12" s="466" t="s">
        <v>23</v>
      </c>
      <c r="AD12" s="467">
        <v>3.03</v>
      </c>
      <c r="AE12" s="622">
        <v>0.54</v>
      </c>
      <c r="AF12" s="468" t="s">
        <v>744</v>
      </c>
    </row>
    <row r="13" spans="1:32" ht="11.25">
      <c r="A13" s="762"/>
      <c r="B13" s="778"/>
      <c r="C13" s="776"/>
      <c r="D13" s="768"/>
      <c r="E13" s="766"/>
      <c r="F13" s="780"/>
      <c r="G13" s="782"/>
      <c r="H13" s="268"/>
      <c r="I13" s="770"/>
      <c r="J13" s="744"/>
      <c r="K13" s="744"/>
      <c r="L13" s="463"/>
      <c r="M13" s="770"/>
      <c r="N13" s="744"/>
      <c r="O13" s="746"/>
      <c r="P13" s="463"/>
      <c r="Q13" s="706"/>
      <c r="R13" s="710"/>
      <c r="S13" s="699"/>
      <c r="T13" s="463"/>
      <c r="U13" s="720"/>
      <c r="V13" s="469"/>
      <c r="W13" s="469"/>
      <c r="X13" s="463"/>
      <c r="Y13" s="465" t="s">
        <v>799</v>
      </c>
      <c r="Z13" s="470" t="s">
        <v>315</v>
      </c>
      <c r="AA13" s="470" t="s">
        <v>316</v>
      </c>
      <c r="AB13" s="471" t="s">
        <v>23</v>
      </c>
      <c r="AC13" s="471">
        <v>1</v>
      </c>
      <c r="AD13" s="472">
        <v>1.68</v>
      </c>
      <c r="AE13" s="472">
        <v>0.504</v>
      </c>
      <c r="AF13" s="468" t="s">
        <v>4</v>
      </c>
    </row>
    <row r="14" spans="1:32" ht="11.25">
      <c r="A14" s="731">
        <v>6</v>
      </c>
      <c r="B14" s="773" t="s">
        <v>295</v>
      </c>
      <c r="C14" s="789" t="s">
        <v>301</v>
      </c>
      <c r="D14" s="729" t="s">
        <v>317</v>
      </c>
      <c r="E14" s="751" t="s">
        <v>318</v>
      </c>
      <c r="F14" s="787">
        <v>2000</v>
      </c>
      <c r="G14" s="783" t="s">
        <v>23</v>
      </c>
      <c r="H14" s="268"/>
      <c r="I14" s="747"/>
      <c r="J14" s="749"/>
      <c r="K14" s="749"/>
      <c r="L14" s="463"/>
      <c r="M14" s="747"/>
      <c r="N14" s="749"/>
      <c r="O14" s="757"/>
      <c r="P14" s="463"/>
      <c r="Q14" s="725" t="s">
        <v>23</v>
      </c>
      <c r="R14" s="727">
        <v>1.48</v>
      </c>
      <c r="S14" s="698">
        <v>0.73</v>
      </c>
      <c r="T14" s="463"/>
      <c r="U14" s="717">
        <v>1</v>
      </c>
      <c r="V14" s="473">
        <v>1.48</v>
      </c>
      <c r="W14" s="473">
        <v>0.65</v>
      </c>
      <c r="X14" s="463"/>
      <c r="Y14" s="474" t="s">
        <v>799</v>
      </c>
      <c r="Z14" s="474" t="s">
        <v>809</v>
      </c>
      <c r="AA14" s="474" t="s">
        <v>810</v>
      </c>
      <c r="AB14" s="475" t="s">
        <v>23</v>
      </c>
      <c r="AC14" s="475" t="s">
        <v>23</v>
      </c>
      <c r="AD14" s="476">
        <v>3.45</v>
      </c>
      <c r="AE14" s="622">
        <v>0.72</v>
      </c>
      <c r="AF14" s="477" t="s">
        <v>744</v>
      </c>
    </row>
    <row r="15" spans="1:32" ht="22.5">
      <c r="A15" s="732"/>
      <c r="B15" s="774"/>
      <c r="C15" s="790"/>
      <c r="D15" s="730"/>
      <c r="E15" s="752"/>
      <c r="F15" s="788"/>
      <c r="G15" s="784"/>
      <c r="H15" s="268"/>
      <c r="I15" s="748"/>
      <c r="J15" s="750"/>
      <c r="K15" s="750"/>
      <c r="L15" s="463"/>
      <c r="M15" s="748"/>
      <c r="N15" s="750"/>
      <c r="O15" s="758"/>
      <c r="P15" s="463"/>
      <c r="Q15" s="726"/>
      <c r="R15" s="728"/>
      <c r="S15" s="699"/>
      <c r="T15" s="463"/>
      <c r="U15" s="718"/>
      <c r="V15" s="478"/>
      <c r="W15" s="478"/>
      <c r="X15" s="463"/>
      <c r="Y15" s="479" t="s">
        <v>298</v>
      </c>
      <c r="Z15" s="479" t="s">
        <v>319</v>
      </c>
      <c r="AA15" s="479" t="s">
        <v>320</v>
      </c>
      <c r="AB15" s="480" t="s">
        <v>23</v>
      </c>
      <c r="AC15" s="480">
        <v>1</v>
      </c>
      <c r="AD15" s="481">
        <v>2.1</v>
      </c>
      <c r="AE15" s="635">
        <v>0.061</v>
      </c>
      <c r="AF15" s="477" t="s">
        <v>4</v>
      </c>
    </row>
    <row r="16" spans="1:32" ht="11.25">
      <c r="A16" s="21">
        <v>7</v>
      </c>
      <c r="B16" s="21" t="s">
        <v>321</v>
      </c>
      <c r="C16" s="22" t="s">
        <v>296</v>
      </c>
      <c r="D16" s="14" t="s">
        <v>322</v>
      </c>
      <c r="E16" s="26" t="s">
        <v>323</v>
      </c>
      <c r="F16" s="25">
        <v>3000</v>
      </c>
      <c r="G16" s="32" t="s">
        <v>324</v>
      </c>
      <c r="H16" s="270"/>
      <c r="I16" s="489" t="s">
        <v>324</v>
      </c>
      <c r="J16" s="490">
        <v>2.22</v>
      </c>
      <c r="K16" s="622">
        <v>0.9768</v>
      </c>
      <c r="L16" s="482"/>
      <c r="M16" s="491" t="s">
        <v>325</v>
      </c>
      <c r="N16" s="492">
        <v>4.3</v>
      </c>
      <c r="O16" s="626">
        <v>1</v>
      </c>
      <c r="P16" s="482"/>
      <c r="Q16" s="493" t="s">
        <v>324</v>
      </c>
      <c r="R16" s="494" t="s">
        <v>864</v>
      </c>
      <c r="S16" s="640">
        <v>0.74</v>
      </c>
      <c r="T16" s="482"/>
      <c r="U16" s="495">
        <v>1</v>
      </c>
      <c r="V16" s="496">
        <v>0</v>
      </c>
      <c r="W16" s="496">
        <v>0.74</v>
      </c>
      <c r="X16" s="482"/>
      <c r="Y16" s="497"/>
      <c r="Z16" s="497"/>
      <c r="AA16" s="497"/>
      <c r="AB16" s="498"/>
      <c r="AC16" s="498"/>
      <c r="AD16" s="496"/>
      <c r="AE16" s="496"/>
      <c r="AF16" s="499"/>
    </row>
    <row r="17" spans="1:32" ht="22.5">
      <c r="A17" s="273">
        <v>8</v>
      </c>
      <c r="B17" s="273" t="s">
        <v>321</v>
      </c>
      <c r="C17" s="273" t="s">
        <v>327</v>
      </c>
      <c r="D17" s="280" t="s">
        <v>328</v>
      </c>
      <c r="E17" s="281" t="s">
        <v>329</v>
      </c>
      <c r="F17" s="276">
        <v>2500</v>
      </c>
      <c r="G17" s="277" t="s">
        <v>324</v>
      </c>
      <c r="H17" s="270"/>
      <c r="I17" s="500" t="s">
        <v>324</v>
      </c>
      <c r="J17" s="501">
        <v>1.19</v>
      </c>
      <c r="K17" s="622">
        <v>0.22385</v>
      </c>
      <c r="L17" s="482"/>
      <c r="M17" s="502"/>
      <c r="N17" s="503"/>
      <c r="O17" s="627"/>
      <c r="P17" s="482"/>
      <c r="Q17" s="504" t="s">
        <v>324</v>
      </c>
      <c r="R17" s="505" t="s">
        <v>864</v>
      </c>
      <c r="S17" s="505">
        <v>0.19</v>
      </c>
      <c r="T17" s="482"/>
      <c r="U17" s="506">
        <v>1</v>
      </c>
      <c r="V17" s="507">
        <v>0.68</v>
      </c>
      <c r="W17" s="507">
        <v>0.38</v>
      </c>
      <c r="X17" s="482"/>
      <c r="Y17" s="479" t="s">
        <v>330</v>
      </c>
      <c r="Z17" s="479" t="s">
        <v>328</v>
      </c>
      <c r="AA17" s="479" t="s">
        <v>331</v>
      </c>
      <c r="AB17" s="480" t="s">
        <v>324</v>
      </c>
      <c r="AC17" s="480">
        <v>1</v>
      </c>
      <c r="AD17" s="481">
        <v>1.68</v>
      </c>
      <c r="AE17" s="481">
        <v>0.24700000000000003</v>
      </c>
      <c r="AF17" s="508" t="s">
        <v>4</v>
      </c>
    </row>
    <row r="18" spans="1:32" ht="22.5">
      <c r="A18" s="21">
        <v>9</v>
      </c>
      <c r="B18" s="31" t="s">
        <v>321</v>
      </c>
      <c r="C18" s="31" t="s">
        <v>296</v>
      </c>
      <c r="D18" s="29" t="s">
        <v>332</v>
      </c>
      <c r="E18" s="26" t="s">
        <v>333</v>
      </c>
      <c r="F18" s="25">
        <v>1000</v>
      </c>
      <c r="G18" s="32" t="s">
        <v>324</v>
      </c>
      <c r="H18" s="270"/>
      <c r="I18" s="509"/>
      <c r="J18" s="510"/>
      <c r="K18" s="510"/>
      <c r="L18" s="482"/>
      <c r="M18" s="491" t="s">
        <v>325</v>
      </c>
      <c r="N18" s="492" t="s">
        <v>326</v>
      </c>
      <c r="O18" s="626">
        <v>0.455</v>
      </c>
      <c r="P18" s="482"/>
      <c r="Q18" s="493" t="s">
        <v>324</v>
      </c>
      <c r="R18" s="494" t="s">
        <v>864</v>
      </c>
      <c r="S18" s="494">
        <v>0.27</v>
      </c>
      <c r="T18" s="482"/>
      <c r="U18" s="495">
        <v>1</v>
      </c>
      <c r="V18" s="496">
        <v>0.61</v>
      </c>
      <c r="W18" s="496">
        <v>0.37</v>
      </c>
      <c r="X18" s="482"/>
      <c r="Y18" s="497"/>
      <c r="Z18" s="497"/>
      <c r="AA18" s="497"/>
      <c r="AB18" s="498"/>
      <c r="AC18" s="498"/>
      <c r="AD18" s="496"/>
      <c r="AE18" s="496"/>
      <c r="AF18" s="499"/>
    </row>
    <row r="19" spans="1:32" ht="11.25">
      <c r="A19" s="273">
        <v>10</v>
      </c>
      <c r="B19" s="282" t="s">
        <v>321</v>
      </c>
      <c r="C19" s="273" t="s">
        <v>296</v>
      </c>
      <c r="D19" s="80" t="s">
        <v>334</v>
      </c>
      <c r="E19" s="283" t="s">
        <v>335</v>
      </c>
      <c r="F19" s="276">
        <v>1000</v>
      </c>
      <c r="G19" s="277" t="s">
        <v>324</v>
      </c>
      <c r="H19" s="268"/>
      <c r="I19" s="511"/>
      <c r="J19" s="512"/>
      <c r="K19" s="512"/>
      <c r="L19" s="463"/>
      <c r="M19" s="502" t="s">
        <v>325</v>
      </c>
      <c r="N19" s="503" t="s">
        <v>326</v>
      </c>
      <c r="O19" s="627">
        <v>0.099</v>
      </c>
      <c r="P19" s="463"/>
      <c r="Q19" s="504" t="s">
        <v>324</v>
      </c>
      <c r="R19" s="513" t="s">
        <v>864</v>
      </c>
      <c r="S19" s="513">
        <v>0.1</v>
      </c>
      <c r="T19" s="463"/>
      <c r="U19" s="514">
        <v>1</v>
      </c>
      <c r="V19" s="515">
        <v>0.29000000000000004</v>
      </c>
      <c r="W19" s="515">
        <v>0.08</v>
      </c>
      <c r="X19" s="463"/>
      <c r="Y19" s="479"/>
      <c r="Z19" s="479"/>
      <c r="AA19" s="479"/>
      <c r="AB19" s="480"/>
      <c r="AC19" s="480"/>
      <c r="AD19" s="515"/>
      <c r="AE19" s="515"/>
      <c r="AF19" s="516"/>
    </row>
    <row r="20" spans="1:32" ht="11.25">
      <c r="A20" s="21">
        <v>11</v>
      </c>
      <c r="B20" s="31" t="s">
        <v>321</v>
      </c>
      <c r="C20" s="21" t="s">
        <v>296</v>
      </c>
      <c r="D20" s="14" t="s">
        <v>336</v>
      </c>
      <c r="E20" s="26" t="s">
        <v>337</v>
      </c>
      <c r="F20" s="25">
        <v>15000</v>
      </c>
      <c r="G20" s="32" t="s">
        <v>324</v>
      </c>
      <c r="H20" s="270"/>
      <c r="I20" s="489" t="s">
        <v>324</v>
      </c>
      <c r="J20" s="490">
        <v>539.99</v>
      </c>
      <c r="K20" s="622">
        <v>0.195</v>
      </c>
      <c r="L20" s="482"/>
      <c r="M20" s="491" t="s">
        <v>325</v>
      </c>
      <c r="N20" s="492" t="s">
        <v>326</v>
      </c>
      <c r="O20" s="626">
        <v>0.099</v>
      </c>
      <c r="P20" s="482"/>
      <c r="Q20" s="493" t="s">
        <v>324</v>
      </c>
      <c r="R20" s="494" t="s">
        <v>864</v>
      </c>
      <c r="S20" s="494">
        <v>0.1</v>
      </c>
      <c r="T20" s="482"/>
      <c r="U20" s="495">
        <v>1</v>
      </c>
      <c r="V20" s="496">
        <v>0.29000000000000004</v>
      </c>
      <c r="W20" s="496">
        <v>0.08</v>
      </c>
      <c r="X20" s="482"/>
      <c r="Y20" s="497"/>
      <c r="Z20" s="497"/>
      <c r="AA20" s="497"/>
      <c r="AB20" s="498"/>
      <c r="AC20" s="498"/>
      <c r="AD20" s="496"/>
      <c r="AE20" s="496"/>
      <c r="AF20" s="499"/>
    </row>
    <row r="21" spans="1:32" ht="11.25">
      <c r="A21" s="273">
        <v>12</v>
      </c>
      <c r="B21" s="273" t="s">
        <v>321</v>
      </c>
      <c r="C21" s="273" t="s">
        <v>296</v>
      </c>
      <c r="D21" s="169" t="s">
        <v>338</v>
      </c>
      <c r="E21" s="275" t="s">
        <v>339</v>
      </c>
      <c r="F21" s="276">
        <v>6</v>
      </c>
      <c r="G21" s="277" t="s">
        <v>340</v>
      </c>
      <c r="H21" s="270"/>
      <c r="I21" s="500" t="s">
        <v>340</v>
      </c>
      <c r="J21" s="501">
        <v>1096.47</v>
      </c>
      <c r="K21" s="622">
        <v>289.26</v>
      </c>
      <c r="L21" s="482"/>
      <c r="M21" s="502" t="s">
        <v>341</v>
      </c>
      <c r="N21" s="503" t="s">
        <v>326</v>
      </c>
      <c r="O21" s="627">
        <v>227.5</v>
      </c>
      <c r="P21" s="482"/>
      <c r="Q21" s="504" t="s">
        <v>340</v>
      </c>
      <c r="R21" s="505" t="s">
        <v>864</v>
      </c>
      <c r="S21" s="505">
        <v>259.94</v>
      </c>
      <c r="T21" s="482"/>
      <c r="U21" s="517"/>
      <c r="V21" s="518"/>
      <c r="W21" s="518"/>
      <c r="X21" s="482"/>
      <c r="Y21" s="519"/>
      <c r="Z21" s="519"/>
      <c r="AA21" s="519"/>
      <c r="AB21" s="520"/>
      <c r="AC21" s="520"/>
      <c r="AD21" s="507"/>
      <c r="AE21" s="507"/>
      <c r="AF21" s="508"/>
    </row>
    <row r="22" spans="1:32" ht="22.5">
      <c r="A22" s="21">
        <v>13</v>
      </c>
      <c r="B22" s="21" t="s">
        <v>321</v>
      </c>
      <c r="C22" s="22" t="s">
        <v>330</v>
      </c>
      <c r="D22" s="14" t="s">
        <v>342</v>
      </c>
      <c r="E22" s="26" t="s">
        <v>343</v>
      </c>
      <c r="F22" s="25">
        <v>1000</v>
      </c>
      <c r="G22" s="32" t="s">
        <v>324</v>
      </c>
      <c r="H22" s="313"/>
      <c r="I22" s="521"/>
      <c r="J22" s="522"/>
      <c r="K22" s="522"/>
      <c r="L22" s="523"/>
      <c r="M22" s="491" t="s">
        <v>325</v>
      </c>
      <c r="N22" s="492" t="s">
        <v>326</v>
      </c>
      <c r="O22" s="626">
        <v>0.06</v>
      </c>
      <c r="P22" s="523"/>
      <c r="Q22" s="493" t="s">
        <v>324</v>
      </c>
      <c r="R22" s="522" t="s">
        <v>864</v>
      </c>
      <c r="S22" s="522">
        <v>0.05</v>
      </c>
      <c r="T22" s="523"/>
      <c r="U22" s="524">
        <v>1</v>
      </c>
      <c r="V22" s="525">
        <v>0</v>
      </c>
      <c r="W22" s="525">
        <v>0.04</v>
      </c>
      <c r="X22" s="523"/>
      <c r="Y22" s="526" t="s">
        <v>811</v>
      </c>
      <c r="Z22" s="526" t="s">
        <v>1055</v>
      </c>
      <c r="AA22" s="526"/>
      <c r="AB22" s="527" t="s">
        <v>23</v>
      </c>
      <c r="AC22" s="527">
        <v>1000</v>
      </c>
      <c r="AD22" s="525" t="s">
        <v>812</v>
      </c>
      <c r="AE22" s="622">
        <v>0.05799</v>
      </c>
      <c r="AF22" s="528" t="s">
        <v>744</v>
      </c>
    </row>
    <row r="23" spans="1:32" ht="11.25">
      <c r="A23" s="273">
        <v>14</v>
      </c>
      <c r="B23" s="273" t="s">
        <v>321</v>
      </c>
      <c r="C23" s="274" t="s">
        <v>330</v>
      </c>
      <c r="D23" s="280" t="s">
        <v>344</v>
      </c>
      <c r="E23" s="275" t="s">
        <v>343</v>
      </c>
      <c r="F23" s="276">
        <v>1000</v>
      </c>
      <c r="G23" s="277" t="s">
        <v>324</v>
      </c>
      <c r="H23" s="271"/>
      <c r="I23" s="529" t="s">
        <v>324</v>
      </c>
      <c r="J23" s="530" t="s">
        <v>812</v>
      </c>
      <c r="K23" s="530">
        <v>0.057</v>
      </c>
      <c r="L23" s="531"/>
      <c r="M23" s="502" t="s">
        <v>325</v>
      </c>
      <c r="N23" s="503" t="s">
        <v>326</v>
      </c>
      <c r="O23" s="627">
        <v>0.06</v>
      </c>
      <c r="P23" s="531"/>
      <c r="Q23" s="504" t="s">
        <v>324</v>
      </c>
      <c r="R23" s="532" t="s">
        <v>864</v>
      </c>
      <c r="S23" s="532">
        <v>0.05</v>
      </c>
      <c r="T23" s="531"/>
      <c r="U23" s="533">
        <v>1</v>
      </c>
      <c r="V23" s="534">
        <v>0</v>
      </c>
      <c r="W23" s="534">
        <v>0.04</v>
      </c>
      <c r="X23" s="531"/>
      <c r="Y23" s="535"/>
      <c r="Z23" s="535"/>
      <c r="AA23" s="535"/>
      <c r="AB23" s="536"/>
      <c r="AC23" s="536"/>
      <c r="AD23" s="537"/>
      <c r="AE23" s="537"/>
      <c r="AF23" s="538"/>
    </row>
    <row r="24" spans="1:32" ht="78.75">
      <c r="A24" s="21">
        <v>15</v>
      </c>
      <c r="B24" s="31" t="s">
        <v>321</v>
      </c>
      <c r="C24" s="21" t="s">
        <v>296</v>
      </c>
      <c r="D24" s="33" t="s">
        <v>345</v>
      </c>
      <c r="E24" s="44" t="s">
        <v>346</v>
      </c>
      <c r="F24" s="34">
        <v>5000</v>
      </c>
      <c r="G24" s="32" t="s">
        <v>324</v>
      </c>
      <c r="H24" s="271"/>
      <c r="I24" s="539"/>
      <c r="J24" s="540"/>
      <c r="K24" s="540"/>
      <c r="L24" s="531"/>
      <c r="M24" s="491" t="s">
        <v>325</v>
      </c>
      <c r="N24" s="492" t="s">
        <v>326</v>
      </c>
      <c r="O24" s="626">
        <v>0.08</v>
      </c>
      <c r="P24" s="531"/>
      <c r="Q24" s="493" t="s">
        <v>324</v>
      </c>
      <c r="R24" s="522" t="s">
        <v>864</v>
      </c>
      <c r="S24" s="522">
        <v>0.06</v>
      </c>
      <c r="T24" s="531"/>
      <c r="U24" s="524">
        <v>1</v>
      </c>
      <c r="V24" s="525">
        <v>0.17</v>
      </c>
      <c r="W24" s="525">
        <v>0.05</v>
      </c>
      <c r="X24" s="531"/>
      <c r="Y24" s="541"/>
      <c r="Z24" s="541"/>
      <c r="AA24" s="541"/>
      <c r="AB24" s="542"/>
      <c r="AC24" s="542"/>
      <c r="AD24" s="543"/>
      <c r="AE24" s="543"/>
      <c r="AF24" s="544"/>
    </row>
    <row r="25" spans="1:32" ht="11.25">
      <c r="A25" s="273">
        <v>16</v>
      </c>
      <c r="B25" s="273" t="s">
        <v>321</v>
      </c>
      <c r="C25" s="273" t="s">
        <v>296</v>
      </c>
      <c r="D25" s="280" t="s">
        <v>347</v>
      </c>
      <c r="E25" s="275" t="s">
        <v>348</v>
      </c>
      <c r="F25" s="276">
        <v>1000</v>
      </c>
      <c r="G25" s="277" t="s">
        <v>324</v>
      </c>
      <c r="H25" s="271"/>
      <c r="I25" s="545" t="s">
        <v>324</v>
      </c>
      <c r="J25" s="530">
        <v>192.13</v>
      </c>
      <c r="K25" s="622">
        <v>0.21978</v>
      </c>
      <c r="L25" s="531"/>
      <c r="M25" s="502" t="s">
        <v>325</v>
      </c>
      <c r="N25" s="503">
        <v>0.656</v>
      </c>
      <c r="O25" s="627">
        <v>0.195</v>
      </c>
      <c r="P25" s="531"/>
      <c r="Q25" s="504" t="s">
        <v>324</v>
      </c>
      <c r="R25" s="532" t="s">
        <v>864</v>
      </c>
      <c r="S25" s="532">
        <v>0.2</v>
      </c>
      <c r="T25" s="531"/>
      <c r="U25" s="533">
        <v>1</v>
      </c>
      <c r="V25" s="534">
        <v>0.28</v>
      </c>
      <c r="W25" s="534">
        <v>0.12</v>
      </c>
      <c r="X25" s="531"/>
      <c r="Y25" s="535"/>
      <c r="Z25" s="535"/>
      <c r="AA25" s="535"/>
      <c r="AB25" s="536"/>
      <c r="AC25" s="536"/>
      <c r="AD25" s="537"/>
      <c r="AE25" s="537"/>
      <c r="AF25" s="538"/>
    </row>
    <row r="26" spans="1:32" ht="22.5">
      <c r="A26" s="21">
        <v>17</v>
      </c>
      <c r="B26" s="21" t="s">
        <v>321</v>
      </c>
      <c r="C26" s="21" t="s">
        <v>296</v>
      </c>
      <c r="D26" s="29" t="s">
        <v>349</v>
      </c>
      <c r="E26" s="30" t="s">
        <v>350</v>
      </c>
      <c r="F26" s="34">
        <v>250</v>
      </c>
      <c r="G26" s="35" t="s">
        <v>324</v>
      </c>
      <c r="H26" s="271"/>
      <c r="I26" s="546" t="s">
        <v>324</v>
      </c>
      <c r="J26" s="547">
        <v>1348.48</v>
      </c>
      <c r="K26" s="622">
        <v>1.212</v>
      </c>
      <c r="L26" s="531"/>
      <c r="M26" s="491" t="s">
        <v>325</v>
      </c>
      <c r="N26" s="492">
        <v>2.128</v>
      </c>
      <c r="O26" s="626">
        <v>1.118</v>
      </c>
      <c r="P26" s="531"/>
      <c r="Q26" s="548" t="s">
        <v>324</v>
      </c>
      <c r="R26" s="522" t="s">
        <v>864</v>
      </c>
      <c r="S26" s="522">
        <v>1.12</v>
      </c>
      <c r="T26" s="531"/>
      <c r="U26" s="524">
        <v>1</v>
      </c>
      <c r="V26" s="525">
        <v>0</v>
      </c>
      <c r="W26" s="525">
        <v>0.92</v>
      </c>
      <c r="X26" s="531"/>
      <c r="Y26" s="541"/>
      <c r="Z26" s="541"/>
      <c r="AA26" s="541"/>
      <c r="AB26" s="542"/>
      <c r="AC26" s="542"/>
      <c r="AD26" s="543"/>
      <c r="AE26" s="543"/>
      <c r="AF26" s="544"/>
    </row>
    <row r="27" spans="1:32" ht="22.5">
      <c r="A27" s="273">
        <v>18</v>
      </c>
      <c r="B27" s="282" t="s">
        <v>321</v>
      </c>
      <c r="C27" s="282" t="s">
        <v>296</v>
      </c>
      <c r="D27" s="280" t="s">
        <v>351</v>
      </c>
      <c r="E27" s="281" t="s">
        <v>352</v>
      </c>
      <c r="F27" s="284">
        <v>4000</v>
      </c>
      <c r="G27" s="277" t="s">
        <v>324</v>
      </c>
      <c r="H27" s="271"/>
      <c r="I27" s="545" t="s">
        <v>324</v>
      </c>
      <c r="J27" s="530">
        <v>640</v>
      </c>
      <c r="K27" s="622">
        <v>0.55236</v>
      </c>
      <c r="L27" s="531"/>
      <c r="M27" s="502" t="s">
        <v>325</v>
      </c>
      <c r="N27" s="503">
        <v>1</v>
      </c>
      <c r="O27" s="627">
        <v>0.51</v>
      </c>
      <c r="P27" s="531"/>
      <c r="Q27" s="504" t="s">
        <v>324</v>
      </c>
      <c r="R27" s="532" t="s">
        <v>864</v>
      </c>
      <c r="S27" s="532">
        <v>0.53</v>
      </c>
      <c r="T27" s="531"/>
      <c r="U27" s="533">
        <v>1</v>
      </c>
      <c r="V27" s="534">
        <v>0</v>
      </c>
      <c r="W27" s="534">
        <v>0.43</v>
      </c>
      <c r="X27" s="531"/>
      <c r="Y27" s="535"/>
      <c r="Z27" s="535"/>
      <c r="AA27" s="535"/>
      <c r="AB27" s="536"/>
      <c r="AC27" s="536"/>
      <c r="AD27" s="537"/>
      <c r="AE27" s="537"/>
      <c r="AF27" s="538"/>
    </row>
    <row r="28" spans="1:32" ht="22.5">
      <c r="A28" s="21">
        <v>19</v>
      </c>
      <c r="B28" s="31" t="s">
        <v>321</v>
      </c>
      <c r="C28" s="21" t="s">
        <v>353</v>
      </c>
      <c r="D28" s="23" t="s">
        <v>96</v>
      </c>
      <c r="E28" s="26" t="s">
        <v>354</v>
      </c>
      <c r="F28" s="25">
        <v>1000</v>
      </c>
      <c r="G28" s="32" t="s">
        <v>324</v>
      </c>
      <c r="H28" s="271"/>
      <c r="I28" s="546"/>
      <c r="J28" s="547"/>
      <c r="K28" s="540"/>
      <c r="L28" s="531"/>
      <c r="M28" s="491" t="s">
        <v>325</v>
      </c>
      <c r="N28" s="492" t="s">
        <v>326</v>
      </c>
      <c r="O28" s="626">
        <v>0.18</v>
      </c>
      <c r="P28" s="531"/>
      <c r="Q28" s="493" t="s">
        <v>324</v>
      </c>
      <c r="R28" s="522" t="s">
        <v>864</v>
      </c>
      <c r="S28" s="522">
        <v>0.06</v>
      </c>
      <c r="T28" s="531"/>
      <c r="U28" s="524">
        <v>1</v>
      </c>
      <c r="V28" s="525">
        <v>0.15000000000000002</v>
      </c>
      <c r="W28" s="525">
        <v>0.05</v>
      </c>
      <c r="X28" s="531"/>
      <c r="Y28" s="541"/>
      <c r="Z28" s="541"/>
      <c r="AA28" s="541"/>
      <c r="AB28" s="542"/>
      <c r="AC28" s="542"/>
      <c r="AD28" s="543"/>
      <c r="AE28" s="543"/>
      <c r="AF28" s="544"/>
    </row>
    <row r="29" spans="1:33" ht="11.25">
      <c r="A29" s="273">
        <v>20</v>
      </c>
      <c r="B29" s="285" t="s">
        <v>321</v>
      </c>
      <c r="C29" s="285" t="s">
        <v>353</v>
      </c>
      <c r="D29" s="169" t="s">
        <v>355</v>
      </c>
      <c r="E29" s="275" t="s">
        <v>356</v>
      </c>
      <c r="F29" s="286">
        <v>4</v>
      </c>
      <c r="G29" s="287" t="s">
        <v>357</v>
      </c>
      <c r="H29" s="271"/>
      <c r="I29" s="545"/>
      <c r="J29" s="530"/>
      <c r="K29" s="530"/>
      <c r="L29" s="531"/>
      <c r="M29" s="549" t="s">
        <v>325</v>
      </c>
      <c r="N29" s="550" t="s">
        <v>326</v>
      </c>
      <c r="O29" s="628">
        <v>0.72</v>
      </c>
      <c r="P29" s="531"/>
      <c r="Q29" s="551" t="s">
        <v>357</v>
      </c>
      <c r="R29" s="532" t="s">
        <v>864</v>
      </c>
      <c r="S29" s="532">
        <v>50</v>
      </c>
      <c r="T29" s="531"/>
      <c r="U29" s="552"/>
      <c r="V29" s="553"/>
      <c r="W29" s="553"/>
      <c r="X29" s="531"/>
      <c r="Y29" s="535" t="s">
        <v>811</v>
      </c>
      <c r="Z29" s="535" t="s">
        <v>813</v>
      </c>
      <c r="AA29" s="535" t="s">
        <v>814</v>
      </c>
      <c r="AB29" s="536" t="s">
        <v>324</v>
      </c>
      <c r="AC29" s="536" t="s">
        <v>324</v>
      </c>
      <c r="AD29" s="537"/>
      <c r="AE29" s="622">
        <v>0.163</v>
      </c>
      <c r="AF29" s="538" t="s">
        <v>744</v>
      </c>
      <c r="AG29" s="554"/>
    </row>
    <row r="30" spans="1:32" ht="11.25">
      <c r="A30" s="21">
        <v>21</v>
      </c>
      <c r="B30" s="38" t="s">
        <v>321</v>
      </c>
      <c r="C30" s="39" t="s">
        <v>358</v>
      </c>
      <c r="D30" s="14" t="s">
        <v>359</v>
      </c>
      <c r="E30" s="30" t="s">
        <v>360</v>
      </c>
      <c r="F30" s="25">
        <v>3500</v>
      </c>
      <c r="G30" s="32" t="s">
        <v>324</v>
      </c>
      <c r="H30" s="272"/>
      <c r="I30" s="546"/>
      <c r="J30" s="547"/>
      <c r="K30" s="547"/>
      <c r="L30" s="555"/>
      <c r="M30" s="491" t="s">
        <v>325</v>
      </c>
      <c r="N30" s="492">
        <v>1.52</v>
      </c>
      <c r="O30" s="626">
        <v>0.43</v>
      </c>
      <c r="P30" s="555"/>
      <c r="Q30" s="493" t="s">
        <v>324</v>
      </c>
      <c r="R30" s="522" t="s">
        <v>864</v>
      </c>
      <c r="S30" s="522">
        <v>0.48</v>
      </c>
      <c r="T30" s="555"/>
      <c r="U30" s="524">
        <v>1</v>
      </c>
      <c r="V30" s="525">
        <v>0.93</v>
      </c>
      <c r="W30" s="525">
        <v>0.36</v>
      </c>
      <c r="X30" s="555"/>
      <c r="Y30" s="541" t="s">
        <v>815</v>
      </c>
      <c r="Z30" s="541" t="s">
        <v>816</v>
      </c>
      <c r="AA30" s="541" t="s">
        <v>817</v>
      </c>
      <c r="AB30" s="542" t="s">
        <v>324</v>
      </c>
      <c r="AC30" s="542" t="s">
        <v>324</v>
      </c>
      <c r="AD30" s="543">
        <v>1.773</v>
      </c>
      <c r="AE30" s="622">
        <v>0.47917</v>
      </c>
      <c r="AF30" s="544" t="s">
        <v>744</v>
      </c>
    </row>
    <row r="31" spans="1:32" ht="11.25">
      <c r="A31" s="273">
        <v>22</v>
      </c>
      <c r="B31" s="288" t="s">
        <v>321</v>
      </c>
      <c r="C31" s="289" t="s">
        <v>358</v>
      </c>
      <c r="D31" s="80" t="s">
        <v>361</v>
      </c>
      <c r="E31" s="275" t="s">
        <v>362</v>
      </c>
      <c r="F31" s="284">
        <v>1000</v>
      </c>
      <c r="G31" s="277" t="s">
        <v>324</v>
      </c>
      <c r="H31" s="272"/>
      <c r="I31" s="545"/>
      <c r="J31" s="530"/>
      <c r="K31" s="530"/>
      <c r="L31" s="555"/>
      <c r="M31" s="502" t="s">
        <v>325</v>
      </c>
      <c r="N31" s="503">
        <v>0.995</v>
      </c>
      <c r="O31" s="627">
        <v>0.27</v>
      </c>
      <c r="P31" s="555"/>
      <c r="Q31" s="504" t="s">
        <v>324</v>
      </c>
      <c r="R31" s="532" t="s">
        <v>864</v>
      </c>
      <c r="S31" s="532">
        <v>0.32</v>
      </c>
      <c r="T31" s="555"/>
      <c r="U31" s="533">
        <v>1</v>
      </c>
      <c r="V31" s="534">
        <v>0.61</v>
      </c>
      <c r="W31" s="534">
        <v>0.24</v>
      </c>
      <c r="X31" s="555"/>
      <c r="Y31" s="535" t="s">
        <v>815</v>
      </c>
      <c r="Z31" s="535" t="s">
        <v>818</v>
      </c>
      <c r="AA31" s="535" t="s">
        <v>819</v>
      </c>
      <c r="AB31" s="536" t="s">
        <v>324</v>
      </c>
      <c r="AC31" s="536" t="s">
        <v>324</v>
      </c>
      <c r="AD31" s="537">
        <v>1.163</v>
      </c>
      <c r="AE31" s="622">
        <v>0.31429</v>
      </c>
      <c r="AF31" s="538" t="s">
        <v>744</v>
      </c>
    </row>
    <row r="32" spans="1:32" ht="56.25">
      <c r="A32" s="21">
        <v>23</v>
      </c>
      <c r="B32" s="31" t="s">
        <v>321</v>
      </c>
      <c r="C32" s="21" t="s">
        <v>296</v>
      </c>
      <c r="D32" s="29" t="s">
        <v>363</v>
      </c>
      <c r="E32" s="26" t="s">
        <v>364</v>
      </c>
      <c r="F32" s="34">
        <v>1000</v>
      </c>
      <c r="G32" s="32" t="s">
        <v>324</v>
      </c>
      <c r="H32" s="272"/>
      <c r="I32" s="546" t="s">
        <v>324</v>
      </c>
      <c r="J32" s="547"/>
      <c r="K32" s="622">
        <v>0.10799</v>
      </c>
      <c r="L32" s="555"/>
      <c r="M32" s="491" t="s">
        <v>325</v>
      </c>
      <c r="N32" s="492"/>
      <c r="O32" s="626">
        <v>0.72</v>
      </c>
      <c r="P32" s="555"/>
      <c r="Q32" s="493" t="s">
        <v>324</v>
      </c>
      <c r="R32" s="522" t="s">
        <v>864</v>
      </c>
      <c r="S32" s="522">
        <v>0.06</v>
      </c>
      <c r="T32" s="555"/>
      <c r="U32" s="524">
        <v>1</v>
      </c>
      <c r="V32" s="525">
        <v>0.17</v>
      </c>
      <c r="W32" s="525">
        <v>0.05</v>
      </c>
      <c r="X32" s="555"/>
      <c r="Y32" s="541"/>
      <c r="Z32" s="541"/>
      <c r="AA32" s="541"/>
      <c r="AB32" s="542"/>
      <c r="AC32" s="542"/>
      <c r="AD32" s="543"/>
      <c r="AE32" s="543"/>
      <c r="AF32" s="544"/>
    </row>
    <row r="33" spans="1:32" ht="56.25">
      <c r="A33" s="273">
        <v>24</v>
      </c>
      <c r="B33" s="273" t="s">
        <v>321</v>
      </c>
      <c r="C33" s="274" t="s">
        <v>296</v>
      </c>
      <c r="D33" s="280" t="s">
        <v>365</v>
      </c>
      <c r="E33" s="275" t="s">
        <v>366</v>
      </c>
      <c r="F33" s="276">
        <v>1000</v>
      </c>
      <c r="G33" s="277" t="s">
        <v>324</v>
      </c>
      <c r="H33" s="271"/>
      <c r="I33" s="545" t="s">
        <v>324</v>
      </c>
      <c r="J33" s="530"/>
      <c r="K33" s="530"/>
      <c r="L33" s="531"/>
      <c r="M33" s="502" t="s">
        <v>325</v>
      </c>
      <c r="N33" s="503"/>
      <c r="O33" s="627">
        <v>0.78</v>
      </c>
      <c r="P33" s="531"/>
      <c r="Q33" s="504" t="s">
        <v>324</v>
      </c>
      <c r="R33" s="532" t="s">
        <v>864</v>
      </c>
      <c r="S33" s="532">
        <v>0.23</v>
      </c>
      <c r="T33" s="531"/>
      <c r="U33" s="533">
        <v>1</v>
      </c>
      <c r="V33" s="534">
        <v>0</v>
      </c>
      <c r="W33" s="534">
        <v>0.19</v>
      </c>
      <c r="X33" s="531"/>
      <c r="Y33" s="535" t="s">
        <v>820</v>
      </c>
      <c r="Z33" s="535" t="s">
        <v>821</v>
      </c>
      <c r="AA33" s="535" t="s">
        <v>822</v>
      </c>
      <c r="AB33" s="536" t="s">
        <v>324</v>
      </c>
      <c r="AC33" s="536" t="s">
        <v>324</v>
      </c>
      <c r="AD33" s="537">
        <v>1.38</v>
      </c>
      <c r="AE33" s="622">
        <v>1.404</v>
      </c>
      <c r="AF33" s="538" t="s">
        <v>744</v>
      </c>
    </row>
    <row r="34" spans="1:32" ht="11.25">
      <c r="A34" s="21">
        <v>25</v>
      </c>
      <c r="B34" s="14" t="s">
        <v>321</v>
      </c>
      <c r="C34" s="23" t="s">
        <v>296</v>
      </c>
      <c r="D34" s="14"/>
      <c r="E34" s="259" t="s">
        <v>367</v>
      </c>
      <c r="F34" s="41">
        <v>1</v>
      </c>
      <c r="G34" s="46" t="s">
        <v>368</v>
      </c>
      <c r="H34" s="166"/>
      <c r="I34" s="435" t="s">
        <v>823</v>
      </c>
      <c r="J34" s="556">
        <v>820</v>
      </c>
      <c r="K34" s="622">
        <v>218.76</v>
      </c>
      <c r="L34" s="165"/>
      <c r="M34" s="491" t="s">
        <v>369</v>
      </c>
      <c r="N34" s="492">
        <v>696.07</v>
      </c>
      <c r="O34" s="626">
        <v>193.7</v>
      </c>
      <c r="P34" s="165"/>
      <c r="Q34" s="435" t="s">
        <v>865</v>
      </c>
      <c r="R34" s="522" t="s">
        <v>864</v>
      </c>
      <c r="S34" s="556">
        <v>217.5</v>
      </c>
      <c r="T34" s="165"/>
      <c r="U34" s="557"/>
      <c r="V34" s="558"/>
      <c r="W34" s="558"/>
      <c r="X34" s="559"/>
      <c r="Y34" s="560"/>
      <c r="Z34" s="560"/>
      <c r="AA34" s="560"/>
      <c r="AB34" s="68"/>
      <c r="AC34" s="68"/>
      <c r="AD34" s="193"/>
      <c r="AE34" s="624"/>
      <c r="AF34" s="561"/>
    </row>
    <row r="35" spans="1:32" ht="11.25">
      <c r="A35" s="273">
        <v>26</v>
      </c>
      <c r="B35" s="169" t="s">
        <v>321</v>
      </c>
      <c r="C35" s="80" t="s">
        <v>296</v>
      </c>
      <c r="D35" s="169"/>
      <c r="E35" s="290" t="s">
        <v>370</v>
      </c>
      <c r="F35" s="291">
        <v>1</v>
      </c>
      <c r="G35" s="292" t="s">
        <v>368</v>
      </c>
      <c r="H35" s="166"/>
      <c r="I35" s="562" t="s">
        <v>823</v>
      </c>
      <c r="J35" s="563">
        <v>1140</v>
      </c>
      <c r="K35" s="622">
        <v>315.425</v>
      </c>
      <c r="L35" s="165"/>
      <c r="M35" s="502" t="s">
        <v>369</v>
      </c>
      <c r="N35" s="503">
        <v>975.18</v>
      </c>
      <c r="O35" s="627">
        <v>269.1</v>
      </c>
      <c r="P35" s="165"/>
      <c r="Q35" s="562" t="s">
        <v>865</v>
      </c>
      <c r="R35" s="532" t="s">
        <v>864</v>
      </c>
      <c r="S35" s="563">
        <v>304.8</v>
      </c>
      <c r="T35" s="165"/>
      <c r="U35" s="564"/>
      <c r="V35" s="565"/>
      <c r="W35" s="565"/>
      <c r="X35" s="559"/>
      <c r="Y35" s="566"/>
      <c r="Z35" s="566"/>
      <c r="AA35" s="566"/>
      <c r="AB35" s="182"/>
      <c r="AC35" s="182"/>
      <c r="AD35" s="183"/>
      <c r="AE35" s="623"/>
      <c r="AF35" s="567"/>
    </row>
    <row r="36" spans="1:32" ht="11.25">
      <c r="A36" s="21">
        <v>27</v>
      </c>
      <c r="B36" s="14" t="s">
        <v>321</v>
      </c>
      <c r="C36" s="23" t="s">
        <v>296</v>
      </c>
      <c r="D36" s="14"/>
      <c r="E36" s="259" t="s">
        <v>371</v>
      </c>
      <c r="F36" s="41">
        <v>1</v>
      </c>
      <c r="G36" s="46" t="s">
        <v>368</v>
      </c>
      <c r="H36" s="166"/>
      <c r="I36" s="435" t="s">
        <v>823</v>
      </c>
      <c r="J36" s="556">
        <v>512.5</v>
      </c>
      <c r="K36" s="622">
        <v>137.36</v>
      </c>
      <c r="L36" s="165"/>
      <c r="M36" s="491" t="s">
        <v>369</v>
      </c>
      <c r="N36" s="492">
        <v>438.25</v>
      </c>
      <c r="O36" s="626">
        <v>120.9</v>
      </c>
      <c r="P36" s="165"/>
      <c r="Q36" s="435" t="s">
        <v>865</v>
      </c>
      <c r="R36" s="522" t="s">
        <v>864</v>
      </c>
      <c r="S36" s="556">
        <v>136.98</v>
      </c>
      <c r="T36" s="165"/>
      <c r="U36" s="557"/>
      <c r="V36" s="558"/>
      <c r="W36" s="558"/>
      <c r="X36" s="559"/>
      <c r="Y36" s="560"/>
      <c r="Z36" s="560"/>
      <c r="AA36" s="560"/>
      <c r="AB36" s="68"/>
      <c r="AC36" s="68"/>
      <c r="AD36" s="193"/>
      <c r="AE36" s="624"/>
      <c r="AF36" s="561"/>
    </row>
    <row r="37" spans="1:32" ht="11.25">
      <c r="A37" s="273">
        <v>28</v>
      </c>
      <c r="B37" s="169" t="s">
        <v>321</v>
      </c>
      <c r="C37" s="80" t="s">
        <v>296</v>
      </c>
      <c r="D37" s="169"/>
      <c r="E37" s="293" t="s">
        <v>372</v>
      </c>
      <c r="F37" s="291">
        <v>1</v>
      </c>
      <c r="G37" s="292" t="s">
        <v>368</v>
      </c>
      <c r="H37" s="166"/>
      <c r="I37" s="562" t="s">
        <v>823</v>
      </c>
      <c r="J37" s="563">
        <v>722.5</v>
      </c>
      <c r="K37" s="622">
        <v>195.868</v>
      </c>
      <c r="L37" s="165"/>
      <c r="M37" s="502" t="s">
        <v>369</v>
      </c>
      <c r="N37" s="503">
        <v>619.5</v>
      </c>
      <c r="O37" s="627">
        <v>171.6</v>
      </c>
      <c r="P37" s="165"/>
      <c r="Q37" s="562" t="s">
        <v>865</v>
      </c>
      <c r="R37" s="532" t="s">
        <v>864</v>
      </c>
      <c r="S37" s="563">
        <v>193.62</v>
      </c>
      <c r="T37" s="165"/>
      <c r="U37" s="564"/>
      <c r="V37" s="565"/>
      <c r="W37" s="565"/>
      <c r="X37" s="559"/>
      <c r="Y37" s="566"/>
      <c r="Z37" s="566"/>
      <c r="AA37" s="566"/>
      <c r="AB37" s="182"/>
      <c r="AC37" s="182"/>
      <c r="AD37" s="183"/>
      <c r="AE37" s="623"/>
      <c r="AF37" s="567"/>
    </row>
    <row r="38" spans="1:32" ht="45">
      <c r="A38" s="21">
        <v>29</v>
      </c>
      <c r="B38" s="37" t="s">
        <v>373</v>
      </c>
      <c r="C38" s="37" t="s">
        <v>374</v>
      </c>
      <c r="D38" s="29" t="s">
        <v>375</v>
      </c>
      <c r="E38" s="24" t="s">
        <v>376</v>
      </c>
      <c r="F38" s="40">
        <v>500</v>
      </c>
      <c r="G38" s="258" t="s">
        <v>23</v>
      </c>
      <c r="H38" s="271"/>
      <c r="I38" s="546" t="s">
        <v>23</v>
      </c>
      <c r="J38" s="547">
        <v>0.7563</v>
      </c>
      <c r="K38" s="622">
        <v>0.0814</v>
      </c>
      <c r="L38" s="531"/>
      <c r="M38" s="491" t="s">
        <v>377</v>
      </c>
      <c r="N38" s="492">
        <v>0.47</v>
      </c>
      <c r="O38" s="629">
        <v>0.1583</v>
      </c>
      <c r="P38" s="531"/>
      <c r="Q38" s="568" t="s">
        <v>23</v>
      </c>
      <c r="R38" s="522">
        <v>0.47</v>
      </c>
      <c r="S38" s="522">
        <v>0.12</v>
      </c>
      <c r="T38" s="531"/>
      <c r="U38" s="524">
        <v>1</v>
      </c>
      <c r="V38" s="525">
        <v>0.48</v>
      </c>
      <c r="W38" s="525">
        <v>0.12</v>
      </c>
      <c r="X38" s="531"/>
      <c r="Y38" s="541"/>
      <c r="Z38" s="541"/>
      <c r="AA38" s="541"/>
      <c r="AB38" s="542"/>
      <c r="AC38" s="542"/>
      <c r="AD38" s="543"/>
      <c r="AE38" s="543"/>
      <c r="AF38" s="544"/>
    </row>
    <row r="39" spans="1:32" ht="22.5">
      <c r="A39" s="273">
        <v>30</v>
      </c>
      <c r="B39" s="273" t="s">
        <v>373</v>
      </c>
      <c r="C39" s="273" t="s">
        <v>374</v>
      </c>
      <c r="D39" s="280" t="s">
        <v>378</v>
      </c>
      <c r="E39" s="283" t="s">
        <v>379</v>
      </c>
      <c r="F39" s="276">
        <v>100</v>
      </c>
      <c r="G39" s="277" t="s">
        <v>380</v>
      </c>
      <c r="H39" s="314"/>
      <c r="I39" s="545"/>
      <c r="J39" s="530"/>
      <c r="K39" s="530"/>
      <c r="L39" s="531"/>
      <c r="M39" s="502" t="s">
        <v>381</v>
      </c>
      <c r="N39" s="503">
        <v>6.84</v>
      </c>
      <c r="O39" s="627">
        <v>1.2</v>
      </c>
      <c r="P39" s="531"/>
      <c r="Q39" s="504" t="s">
        <v>380</v>
      </c>
      <c r="R39" s="532">
        <v>6.84</v>
      </c>
      <c r="S39" s="532">
        <v>1.56</v>
      </c>
      <c r="T39" s="531"/>
      <c r="U39" s="552"/>
      <c r="V39" s="553"/>
      <c r="W39" s="553"/>
      <c r="X39" s="531"/>
      <c r="Y39" s="535"/>
      <c r="Z39" s="535"/>
      <c r="AA39" s="535"/>
      <c r="AB39" s="536"/>
      <c r="AC39" s="536"/>
      <c r="AD39" s="537"/>
      <c r="AE39" s="537"/>
      <c r="AF39" s="538"/>
    </row>
    <row r="40" spans="1:32" ht="22.5">
      <c r="A40" s="21">
        <v>31</v>
      </c>
      <c r="B40" s="21" t="s">
        <v>373</v>
      </c>
      <c r="C40" s="21" t="s">
        <v>374</v>
      </c>
      <c r="D40" s="33" t="s">
        <v>382</v>
      </c>
      <c r="E40" s="24" t="s">
        <v>383</v>
      </c>
      <c r="F40" s="25">
        <v>5</v>
      </c>
      <c r="G40" s="32" t="s">
        <v>380</v>
      </c>
      <c r="H40" s="314"/>
      <c r="I40" s="539"/>
      <c r="J40" s="540"/>
      <c r="K40" s="540"/>
      <c r="L40" s="531"/>
      <c r="M40" s="491" t="s">
        <v>381</v>
      </c>
      <c r="N40" s="492">
        <v>63.1</v>
      </c>
      <c r="O40" s="626">
        <v>12</v>
      </c>
      <c r="P40" s="531"/>
      <c r="Q40" s="493" t="s">
        <v>380</v>
      </c>
      <c r="R40" s="522">
        <v>6.31</v>
      </c>
      <c r="S40" s="522">
        <v>1.47</v>
      </c>
      <c r="T40" s="531"/>
      <c r="U40" s="569"/>
      <c r="V40" s="570"/>
      <c r="W40" s="570"/>
      <c r="X40" s="531"/>
      <c r="Y40" s="541"/>
      <c r="Z40" s="541"/>
      <c r="AA40" s="541"/>
      <c r="AB40" s="542"/>
      <c r="AC40" s="542"/>
      <c r="AD40" s="543"/>
      <c r="AE40" s="543"/>
      <c r="AF40" s="544"/>
    </row>
    <row r="41" spans="1:32" ht="33.75">
      <c r="A41" s="273">
        <v>32</v>
      </c>
      <c r="B41" s="285" t="s">
        <v>373</v>
      </c>
      <c r="C41" s="285" t="s">
        <v>374</v>
      </c>
      <c r="D41" s="280" t="s">
        <v>384</v>
      </c>
      <c r="E41" s="275" t="s">
        <v>385</v>
      </c>
      <c r="F41" s="286">
        <v>1000</v>
      </c>
      <c r="G41" s="287" t="s">
        <v>23</v>
      </c>
      <c r="H41" s="272"/>
      <c r="I41" s="545" t="s">
        <v>23</v>
      </c>
      <c r="J41" s="530">
        <v>0.5938</v>
      </c>
      <c r="K41" s="622">
        <v>0.05392</v>
      </c>
      <c r="L41" s="555"/>
      <c r="M41" s="502" t="s">
        <v>377</v>
      </c>
      <c r="N41" s="503">
        <v>0.09</v>
      </c>
      <c r="O41" s="627">
        <v>0.05</v>
      </c>
      <c r="P41" s="555"/>
      <c r="Q41" s="551" t="s">
        <v>23</v>
      </c>
      <c r="R41" s="532">
        <v>0.09</v>
      </c>
      <c r="S41" s="532">
        <v>0.04</v>
      </c>
      <c r="T41" s="555"/>
      <c r="U41" s="533">
        <v>1</v>
      </c>
      <c r="V41" s="534">
        <v>0.09</v>
      </c>
      <c r="W41" s="534">
        <v>0.05</v>
      </c>
      <c r="X41" s="555"/>
      <c r="Y41" s="535"/>
      <c r="Z41" s="535"/>
      <c r="AA41" s="535"/>
      <c r="AB41" s="536"/>
      <c r="AC41" s="536"/>
      <c r="AD41" s="537"/>
      <c r="AE41" s="537"/>
      <c r="AF41" s="538"/>
    </row>
    <row r="42" spans="1:32" ht="33.75">
      <c r="A42" s="21">
        <v>33</v>
      </c>
      <c r="B42" s="31" t="s">
        <v>373</v>
      </c>
      <c r="C42" s="22" t="s">
        <v>374</v>
      </c>
      <c r="D42" s="23" t="s">
        <v>386</v>
      </c>
      <c r="E42" s="24" t="s">
        <v>387</v>
      </c>
      <c r="F42" s="25">
        <v>750</v>
      </c>
      <c r="G42" s="32" t="s">
        <v>23</v>
      </c>
      <c r="H42" s="272"/>
      <c r="I42" s="546" t="s">
        <v>23</v>
      </c>
      <c r="J42" s="547">
        <v>0.322</v>
      </c>
      <c r="K42" s="622">
        <v>0.14245</v>
      </c>
      <c r="L42" s="555"/>
      <c r="M42" s="491" t="s">
        <v>377</v>
      </c>
      <c r="N42" s="492">
        <v>0.2</v>
      </c>
      <c r="O42" s="626">
        <v>0.13</v>
      </c>
      <c r="P42" s="555"/>
      <c r="Q42" s="493" t="s">
        <v>23</v>
      </c>
      <c r="R42" s="522">
        <v>0.2</v>
      </c>
      <c r="S42" s="522">
        <v>0.09</v>
      </c>
      <c r="T42" s="555"/>
      <c r="U42" s="524">
        <v>1</v>
      </c>
      <c r="V42" s="525">
        <v>0.21000000000000002</v>
      </c>
      <c r="W42" s="525">
        <v>0.08</v>
      </c>
      <c r="X42" s="555"/>
      <c r="Y42" s="541"/>
      <c r="Z42" s="541"/>
      <c r="AA42" s="541"/>
      <c r="AB42" s="542"/>
      <c r="AC42" s="542"/>
      <c r="AD42" s="543"/>
      <c r="AE42" s="543"/>
      <c r="AF42" s="544"/>
    </row>
    <row r="43" spans="1:32" ht="33.75">
      <c r="A43" s="273">
        <v>34</v>
      </c>
      <c r="B43" s="273" t="s">
        <v>373</v>
      </c>
      <c r="C43" s="294" t="s">
        <v>374</v>
      </c>
      <c r="D43" s="80" t="s">
        <v>388</v>
      </c>
      <c r="E43" s="283" t="s">
        <v>389</v>
      </c>
      <c r="F43" s="295">
        <v>500</v>
      </c>
      <c r="G43" s="296" t="s">
        <v>23</v>
      </c>
      <c r="H43" s="272"/>
      <c r="I43" s="545" t="s">
        <v>23</v>
      </c>
      <c r="J43" s="530">
        <v>0.44</v>
      </c>
      <c r="K43" s="622">
        <v>0.193325</v>
      </c>
      <c r="L43" s="555"/>
      <c r="M43" s="502" t="s">
        <v>377</v>
      </c>
      <c r="N43" s="503">
        <v>0.28</v>
      </c>
      <c r="O43" s="629">
        <v>0.173</v>
      </c>
      <c r="P43" s="555"/>
      <c r="Q43" s="571" t="s">
        <v>23</v>
      </c>
      <c r="R43" s="532">
        <v>0.28</v>
      </c>
      <c r="S43" s="532">
        <v>0.12</v>
      </c>
      <c r="T43" s="555"/>
      <c r="U43" s="533">
        <v>1</v>
      </c>
      <c r="V43" s="534">
        <v>0.28</v>
      </c>
      <c r="W43" s="534">
        <v>0.15000000000000002</v>
      </c>
      <c r="X43" s="555"/>
      <c r="Y43" s="535"/>
      <c r="Z43" s="535"/>
      <c r="AA43" s="535"/>
      <c r="AB43" s="536"/>
      <c r="AC43" s="536"/>
      <c r="AD43" s="537"/>
      <c r="AE43" s="537"/>
      <c r="AF43" s="538"/>
    </row>
    <row r="44" spans="1:32" ht="33.75">
      <c r="A44" s="21">
        <v>35</v>
      </c>
      <c r="B44" s="31" t="s">
        <v>373</v>
      </c>
      <c r="C44" s="22" t="s">
        <v>374</v>
      </c>
      <c r="D44" s="23" t="s">
        <v>390</v>
      </c>
      <c r="E44" s="24" t="s">
        <v>391</v>
      </c>
      <c r="F44" s="25">
        <v>500</v>
      </c>
      <c r="G44" s="32" t="s">
        <v>23</v>
      </c>
      <c r="H44" s="271"/>
      <c r="I44" s="546" t="s">
        <v>23</v>
      </c>
      <c r="J44" s="547">
        <v>0.5938</v>
      </c>
      <c r="K44" s="622">
        <v>0.26048</v>
      </c>
      <c r="L44" s="531"/>
      <c r="M44" s="491" t="s">
        <v>377</v>
      </c>
      <c r="N44" s="492">
        <v>0.37</v>
      </c>
      <c r="O44" s="629">
        <v>0.235</v>
      </c>
      <c r="P44" s="531"/>
      <c r="Q44" s="493" t="s">
        <v>23</v>
      </c>
      <c r="R44" s="522">
        <v>0.37</v>
      </c>
      <c r="S44" s="522">
        <v>0.16</v>
      </c>
      <c r="T44" s="531"/>
      <c r="U44" s="524">
        <v>1</v>
      </c>
      <c r="V44" s="525">
        <v>0.38</v>
      </c>
      <c r="W44" s="525">
        <v>0.17</v>
      </c>
      <c r="X44" s="531"/>
      <c r="Y44" s="541"/>
      <c r="Z44" s="541"/>
      <c r="AA44" s="541"/>
      <c r="AB44" s="542"/>
      <c r="AC44" s="542"/>
      <c r="AD44" s="543"/>
      <c r="AE44" s="543"/>
      <c r="AF44" s="544"/>
    </row>
    <row r="45" spans="1:32" ht="22.5">
      <c r="A45" s="273">
        <v>36</v>
      </c>
      <c r="B45" s="273" t="s">
        <v>373</v>
      </c>
      <c r="C45" s="273" t="s">
        <v>374</v>
      </c>
      <c r="D45" s="280" t="s">
        <v>392</v>
      </c>
      <c r="E45" s="275" t="s">
        <v>393</v>
      </c>
      <c r="F45" s="284">
        <v>5</v>
      </c>
      <c r="G45" s="277" t="s">
        <v>380</v>
      </c>
      <c r="H45" s="271"/>
      <c r="I45" s="545" t="s">
        <v>23</v>
      </c>
      <c r="J45" s="530">
        <v>24.46</v>
      </c>
      <c r="K45" s="622">
        <v>2.676</v>
      </c>
      <c r="L45" s="531"/>
      <c r="M45" s="502" t="s">
        <v>381</v>
      </c>
      <c r="N45" s="503">
        <v>15.29</v>
      </c>
      <c r="O45" s="629">
        <v>2.55</v>
      </c>
      <c r="P45" s="531"/>
      <c r="Q45" s="504" t="s">
        <v>380</v>
      </c>
      <c r="R45" s="532">
        <v>15.29</v>
      </c>
      <c r="S45" s="532">
        <v>3.5</v>
      </c>
      <c r="T45" s="531"/>
      <c r="U45" s="552"/>
      <c r="V45" s="553"/>
      <c r="W45" s="553"/>
      <c r="X45" s="531"/>
      <c r="Y45" s="535"/>
      <c r="Z45" s="535"/>
      <c r="AA45" s="535"/>
      <c r="AB45" s="536"/>
      <c r="AC45" s="536"/>
      <c r="AD45" s="537"/>
      <c r="AE45" s="537"/>
      <c r="AF45" s="538"/>
    </row>
    <row r="46" spans="1:32" ht="33.75">
      <c r="A46" s="21">
        <v>37</v>
      </c>
      <c r="B46" s="31" t="s">
        <v>373</v>
      </c>
      <c r="C46" s="22" t="s">
        <v>374</v>
      </c>
      <c r="D46" s="23" t="s">
        <v>394</v>
      </c>
      <c r="E46" s="24" t="s">
        <v>395</v>
      </c>
      <c r="F46" s="25">
        <v>750</v>
      </c>
      <c r="G46" s="32" t="s">
        <v>23</v>
      </c>
      <c r="H46" s="272"/>
      <c r="I46" s="546" t="s">
        <v>23</v>
      </c>
      <c r="J46" s="547">
        <v>1.0976</v>
      </c>
      <c r="K46" s="622">
        <v>0.48219</v>
      </c>
      <c r="L46" s="555"/>
      <c r="M46" s="491" t="s">
        <v>377</v>
      </c>
      <c r="N46" s="492">
        <v>0.69</v>
      </c>
      <c r="O46" s="626">
        <v>0.46</v>
      </c>
      <c r="P46" s="555"/>
      <c r="Q46" s="493" t="s">
        <v>23</v>
      </c>
      <c r="R46" s="522">
        <v>0.68</v>
      </c>
      <c r="S46" s="522">
        <v>0.29</v>
      </c>
      <c r="T46" s="555"/>
      <c r="U46" s="524">
        <v>1</v>
      </c>
      <c r="V46" s="525">
        <v>0.6900000000000001</v>
      </c>
      <c r="W46" s="525">
        <v>0.35000000000000003</v>
      </c>
      <c r="X46" s="555"/>
      <c r="Y46" s="541"/>
      <c r="Z46" s="541"/>
      <c r="AA46" s="541"/>
      <c r="AB46" s="542"/>
      <c r="AC46" s="542"/>
      <c r="AD46" s="543"/>
      <c r="AE46" s="543"/>
      <c r="AF46" s="544"/>
    </row>
    <row r="47" spans="1:32" ht="11.25">
      <c r="A47" s="273">
        <v>38</v>
      </c>
      <c r="B47" s="273" t="s">
        <v>396</v>
      </c>
      <c r="C47" s="273" t="s">
        <v>397</v>
      </c>
      <c r="D47" s="80" t="s">
        <v>398</v>
      </c>
      <c r="E47" s="283" t="s">
        <v>399</v>
      </c>
      <c r="F47" s="276">
        <v>900</v>
      </c>
      <c r="G47" s="277" t="s">
        <v>324</v>
      </c>
      <c r="H47" s="272"/>
      <c r="I47" s="545" t="s">
        <v>324</v>
      </c>
      <c r="J47" s="530">
        <v>0.59</v>
      </c>
      <c r="K47" s="622">
        <v>0.2507</v>
      </c>
      <c r="L47" s="555"/>
      <c r="M47" s="502" t="s">
        <v>325</v>
      </c>
      <c r="N47" s="503">
        <v>1.01</v>
      </c>
      <c r="O47" s="627">
        <v>0.24</v>
      </c>
      <c r="P47" s="555"/>
      <c r="Q47" s="504" t="s">
        <v>324</v>
      </c>
      <c r="R47" s="532" t="s">
        <v>866</v>
      </c>
      <c r="S47" s="532">
        <v>0.22</v>
      </c>
      <c r="T47" s="555"/>
      <c r="U47" s="533">
        <v>1</v>
      </c>
      <c r="V47" s="534">
        <v>0.86</v>
      </c>
      <c r="W47" s="534">
        <v>0.18</v>
      </c>
      <c r="X47" s="555"/>
      <c r="Y47" s="535"/>
      <c r="Z47" s="535"/>
      <c r="AA47" s="535"/>
      <c r="AB47" s="536"/>
      <c r="AC47" s="536"/>
      <c r="AD47" s="537"/>
      <c r="AE47" s="537"/>
      <c r="AF47" s="538"/>
    </row>
    <row r="48" spans="1:32" ht="11.25">
      <c r="A48" s="21">
        <v>39</v>
      </c>
      <c r="B48" s="31" t="s">
        <v>396</v>
      </c>
      <c r="C48" s="31" t="s">
        <v>397</v>
      </c>
      <c r="D48" s="23" t="s">
        <v>400</v>
      </c>
      <c r="E48" s="24" t="s">
        <v>401</v>
      </c>
      <c r="F48" s="36">
        <v>1500</v>
      </c>
      <c r="G48" s="32" t="s">
        <v>324</v>
      </c>
      <c r="H48" s="272"/>
      <c r="I48" s="546" t="s">
        <v>324</v>
      </c>
      <c r="J48" s="547">
        <v>1.19</v>
      </c>
      <c r="K48" s="622">
        <v>0.5189</v>
      </c>
      <c r="L48" s="555"/>
      <c r="M48" s="491" t="s">
        <v>325</v>
      </c>
      <c r="N48" s="492">
        <v>2.1</v>
      </c>
      <c r="O48" s="626">
        <v>0.47</v>
      </c>
      <c r="P48" s="555"/>
      <c r="Q48" s="493" t="s">
        <v>324</v>
      </c>
      <c r="R48" s="522" t="s">
        <v>864</v>
      </c>
      <c r="S48" s="642">
        <v>0.3</v>
      </c>
      <c r="T48" s="555"/>
      <c r="U48" s="524">
        <v>1</v>
      </c>
      <c r="V48" s="525">
        <v>1.71</v>
      </c>
      <c r="W48" s="525">
        <v>0.36</v>
      </c>
      <c r="X48" s="555"/>
      <c r="Y48" s="541"/>
      <c r="Z48" s="541"/>
      <c r="AA48" s="541"/>
      <c r="AB48" s="542"/>
      <c r="AC48" s="542"/>
      <c r="AD48" s="543"/>
      <c r="AE48" s="543"/>
      <c r="AF48" s="544"/>
    </row>
    <row r="49" spans="1:32" ht="11.25">
      <c r="A49" s="273">
        <v>40</v>
      </c>
      <c r="B49" s="273" t="s">
        <v>396</v>
      </c>
      <c r="C49" s="274" t="s">
        <v>397</v>
      </c>
      <c r="D49" s="280" t="s">
        <v>402</v>
      </c>
      <c r="E49" s="297" t="s">
        <v>403</v>
      </c>
      <c r="F49" s="276">
        <v>1500</v>
      </c>
      <c r="G49" s="277" t="s">
        <v>324</v>
      </c>
      <c r="H49" s="272"/>
      <c r="I49" s="545" t="s">
        <v>324</v>
      </c>
      <c r="J49" s="530">
        <v>30.23</v>
      </c>
      <c r="K49" s="622">
        <v>15.059</v>
      </c>
      <c r="L49" s="555"/>
      <c r="M49" s="502" t="s">
        <v>325</v>
      </c>
      <c r="N49" s="503"/>
      <c r="O49" s="627">
        <v>12.94</v>
      </c>
      <c r="P49" s="555"/>
      <c r="Q49" s="504" t="s">
        <v>324</v>
      </c>
      <c r="R49" s="532" t="s">
        <v>864</v>
      </c>
      <c r="S49" s="532">
        <v>13.81</v>
      </c>
      <c r="T49" s="555"/>
      <c r="U49" s="533">
        <v>1</v>
      </c>
      <c r="V49" s="534">
        <v>25.62</v>
      </c>
      <c r="W49" s="534">
        <v>11.2</v>
      </c>
      <c r="X49" s="555"/>
      <c r="Y49" s="535"/>
      <c r="Z49" s="535"/>
      <c r="AA49" s="535"/>
      <c r="AB49" s="536"/>
      <c r="AC49" s="536"/>
      <c r="AD49" s="537"/>
      <c r="AE49" s="537"/>
      <c r="AF49" s="538"/>
    </row>
    <row r="50" spans="1:32" ht="22.5">
      <c r="A50" s="21">
        <v>41</v>
      </c>
      <c r="B50" s="21" t="s">
        <v>396</v>
      </c>
      <c r="C50" s="21" t="s">
        <v>296</v>
      </c>
      <c r="D50" s="29" t="s">
        <v>404</v>
      </c>
      <c r="E50" s="26" t="s">
        <v>405</v>
      </c>
      <c r="F50" s="25">
        <v>1500</v>
      </c>
      <c r="G50" s="32" t="s">
        <v>324</v>
      </c>
      <c r="H50" s="271"/>
      <c r="I50" s="546" t="s">
        <v>324</v>
      </c>
      <c r="J50" s="547">
        <v>0.34</v>
      </c>
      <c r="K50" s="622">
        <v>0.18315</v>
      </c>
      <c r="L50" s="531"/>
      <c r="M50" s="491" t="s">
        <v>325</v>
      </c>
      <c r="N50" s="492"/>
      <c r="O50" s="629">
        <v>0.145</v>
      </c>
      <c r="P50" s="531"/>
      <c r="Q50" s="493" t="s">
        <v>324</v>
      </c>
      <c r="R50" s="522" t="s">
        <v>864</v>
      </c>
      <c r="S50" s="522">
        <v>0.18</v>
      </c>
      <c r="T50" s="531"/>
      <c r="U50" s="524">
        <v>1</v>
      </c>
      <c r="V50" s="525">
        <v>0.3</v>
      </c>
      <c r="W50" s="525">
        <v>0.13</v>
      </c>
      <c r="X50" s="531"/>
      <c r="Y50" s="541"/>
      <c r="Z50" s="541"/>
      <c r="AA50" s="541"/>
      <c r="AB50" s="542"/>
      <c r="AC50" s="542"/>
      <c r="AD50" s="543"/>
      <c r="AE50" s="543"/>
      <c r="AF50" s="544"/>
    </row>
    <row r="51" spans="1:32" ht="22.5">
      <c r="A51" s="273">
        <v>42</v>
      </c>
      <c r="B51" s="273" t="s">
        <v>396</v>
      </c>
      <c r="C51" s="273" t="s">
        <v>296</v>
      </c>
      <c r="D51" s="280" t="s">
        <v>406</v>
      </c>
      <c r="E51" s="281" t="s">
        <v>407</v>
      </c>
      <c r="F51" s="276">
        <v>250</v>
      </c>
      <c r="G51" s="277" t="s">
        <v>324</v>
      </c>
      <c r="H51" s="272"/>
      <c r="I51" s="545" t="s">
        <v>324</v>
      </c>
      <c r="J51" s="530">
        <v>0.5</v>
      </c>
      <c r="K51" s="622">
        <v>0.26455</v>
      </c>
      <c r="L51" s="555"/>
      <c r="M51" s="502" t="s">
        <v>325</v>
      </c>
      <c r="N51" s="503"/>
      <c r="O51" s="629">
        <v>0.28</v>
      </c>
      <c r="P51" s="555"/>
      <c r="Q51" s="504" t="s">
        <v>324</v>
      </c>
      <c r="R51" s="532" t="s">
        <v>864</v>
      </c>
      <c r="S51" s="532">
        <v>0.27</v>
      </c>
      <c r="T51" s="555"/>
      <c r="U51" s="533">
        <v>1</v>
      </c>
      <c r="V51" s="534">
        <v>0.44</v>
      </c>
      <c r="W51" s="534">
        <v>0.19</v>
      </c>
      <c r="X51" s="555"/>
      <c r="Y51" s="535"/>
      <c r="Z51" s="535"/>
      <c r="AA51" s="535"/>
      <c r="AB51" s="536"/>
      <c r="AC51" s="536"/>
      <c r="AD51" s="537"/>
      <c r="AE51" s="537"/>
      <c r="AF51" s="538"/>
    </row>
    <row r="52" spans="1:32" ht="22.5">
      <c r="A52" s="21">
        <v>43</v>
      </c>
      <c r="B52" s="21" t="s">
        <v>396</v>
      </c>
      <c r="C52" s="21" t="s">
        <v>296</v>
      </c>
      <c r="D52" s="29" t="s">
        <v>408</v>
      </c>
      <c r="E52" s="26" t="s">
        <v>409</v>
      </c>
      <c r="F52" s="25">
        <v>200</v>
      </c>
      <c r="G52" s="32" t="s">
        <v>324</v>
      </c>
      <c r="H52" s="271"/>
      <c r="I52" s="546" t="s">
        <v>324</v>
      </c>
      <c r="J52" s="547">
        <v>0.7215</v>
      </c>
      <c r="K52" s="622">
        <v>0.38665</v>
      </c>
      <c r="L52" s="531"/>
      <c r="M52" s="491" t="s">
        <v>325</v>
      </c>
      <c r="N52" s="492"/>
      <c r="O52" s="629">
        <v>0.305</v>
      </c>
      <c r="P52" s="531"/>
      <c r="Q52" s="493" t="s">
        <v>324</v>
      </c>
      <c r="R52" s="522" t="s">
        <v>864</v>
      </c>
      <c r="S52" s="522">
        <v>0.36</v>
      </c>
      <c r="T52" s="531"/>
      <c r="U52" s="524">
        <v>1</v>
      </c>
      <c r="V52" s="525">
        <v>0.63</v>
      </c>
      <c r="W52" s="525">
        <v>0.27</v>
      </c>
      <c r="X52" s="531"/>
      <c r="Y52" s="541"/>
      <c r="Z52" s="541"/>
      <c r="AA52" s="541"/>
      <c r="AB52" s="542"/>
      <c r="AC52" s="542"/>
      <c r="AD52" s="543"/>
      <c r="AE52" s="543"/>
      <c r="AF52" s="544"/>
    </row>
    <row r="53" spans="1:32" ht="22.5">
      <c r="A53" s="273">
        <v>44</v>
      </c>
      <c r="B53" s="273" t="s">
        <v>396</v>
      </c>
      <c r="C53" s="273" t="s">
        <v>296</v>
      </c>
      <c r="D53" s="80" t="s">
        <v>410</v>
      </c>
      <c r="E53" s="275" t="s">
        <v>411</v>
      </c>
      <c r="F53" s="276">
        <v>3000</v>
      </c>
      <c r="G53" s="277" t="s">
        <v>324</v>
      </c>
      <c r="H53" s="272"/>
      <c r="I53" s="545" t="s">
        <v>324</v>
      </c>
      <c r="J53" s="530">
        <v>1.0612</v>
      </c>
      <c r="K53" s="622">
        <v>0.57</v>
      </c>
      <c r="L53" s="555"/>
      <c r="M53" s="502" t="s">
        <v>325</v>
      </c>
      <c r="N53" s="503"/>
      <c r="O53" s="629">
        <v>0.4368</v>
      </c>
      <c r="P53" s="555"/>
      <c r="Q53" s="504" t="s">
        <v>324</v>
      </c>
      <c r="R53" s="532" t="s">
        <v>864</v>
      </c>
      <c r="S53" s="532">
        <v>0.53</v>
      </c>
      <c r="T53" s="555"/>
      <c r="U53" s="533">
        <v>1</v>
      </c>
      <c r="V53" s="534">
        <v>0.93</v>
      </c>
      <c r="W53" s="534">
        <v>0.4</v>
      </c>
      <c r="X53" s="555"/>
      <c r="Y53" s="535"/>
      <c r="Z53" s="535"/>
      <c r="AA53" s="535"/>
      <c r="AB53" s="536"/>
      <c r="AC53" s="536"/>
      <c r="AD53" s="537"/>
      <c r="AE53" s="537"/>
      <c r="AF53" s="538"/>
    </row>
    <row r="54" spans="1:32" ht="22.5">
      <c r="A54" s="761">
        <v>45</v>
      </c>
      <c r="B54" s="767" t="s">
        <v>412</v>
      </c>
      <c r="C54" s="767" t="s">
        <v>413</v>
      </c>
      <c r="D54" s="767"/>
      <c r="E54" s="765" t="s">
        <v>414</v>
      </c>
      <c r="F54" s="763">
        <v>10</v>
      </c>
      <c r="G54" s="759" t="s">
        <v>23</v>
      </c>
      <c r="H54" s="271"/>
      <c r="I54" s="753"/>
      <c r="J54" s="755"/>
      <c r="K54" s="755"/>
      <c r="L54" s="531"/>
      <c r="M54" s="753"/>
      <c r="N54" s="755"/>
      <c r="O54" s="745"/>
      <c r="P54" s="531"/>
      <c r="Q54" s="702" t="s">
        <v>23</v>
      </c>
      <c r="R54" s="700">
        <v>71</v>
      </c>
      <c r="S54" s="700">
        <v>41.66</v>
      </c>
      <c r="T54" s="531"/>
      <c r="U54" s="715">
        <v>1</v>
      </c>
      <c r="V54" s="700">
        <v>401.85</v>
      </c>
      <c r="W54" s="700">
        <v>204.04</v>
      </c>
      <c r="X54" s="531"/>
      <c r="Y54" s="541" t="s">
        <v>645</v>
      </c>
      <c r="Z54" s="541" t="s">
        <v>825</v>
      </c>
      <c r="AA54" s="560" t="s">
        <v>414</v>
      </c>
      <c r="AB54" s="542" t="s">
        <v>23</v>
      </c>
      <c r="AC54" s="542" t="s">
        <v>23</v>
      </c>
      <c r="AD54" s="543">
        <v>55</v>
      </c>
      <c r="AE54" s="622">
        <v>29.1005</v>
      </c>
      <c r="AF54" s="544" t="s">
        <v>744</v>
      </c>
    </row>
    <row r="55" spans="1:32" ht="22.5">
      <c r="A55" s="762"/>
      <c r="B55" s="768"/>
      <c r="C55" s="768"/>
      <c r="D55" s="768"/>
      <c r="E55" s="766"/>
      <c r="F55" s="764"/>
      <c r="G55" s="760"/>
      <c r="H55" s="271"/>
      <c r="I55" s="754"/>
      <c r="J55" s="756"/>
      <c r="K55" s="756"/>
      <c r="L55" s="531"/>
      <c r="M55" s="754"/>
      <c r="N55" s="756"/>
      <c r="O55" s="746"/>
      <c r="P55" s="531"/>
      <c r="Q55" s="703"/>
      <c r="R55" s="701"/>
      <c r="S55" s="701"/>
      <c r="T55" s="531"/>
      <c r="U55" s="716"/>
      <c r="V55" s="701"/>
      <c r="W55" s="701"/>
      <c r="X55" s="73"/>
      <c r="Y55" s="470" t="s">
        <v>415</v>
      </c>
      <c r="Z55" s="470" t="s">
        <v>416</v>
      </c>
      <c r="AA55" s="470" t="s">
        <v>1141</v>
      </c>
      <c r="AB55" s="471" t="s">
        <v>23</v>
      </c>
      <c r="AC55" s="471">
        <v>1</v>
      </c>
      <c r="AD55" s="472">
        <v>63.3</v>
      </c>
      <c r="AE55" s="472">
        <v>48.612</v>
      </c>
      <c r="AF55" s="544" t="s">
        <v>4</v>
      </c>
    </row>
    <row r="56" spans="1:32" ht="22.5">
      <c r="A56" s="273">
        <v>46</v>
      </c>
      <c r="B56" s="80" t="s">
        <v>412</v>
      </c>
      <c r="C56" s="80" t="s">
        <v>413</v>
      </c>
      <c r="D56" s="80" t="s">
        <v>417</v>
      </c>
      <c r="E56" s="283" t="s">
        <v>418</v>
      </c>
      <c r="F56" s="291">
        <v>10</v>
      </c>
      <c r="G56" s="292" t="s">
        <v>23</v>
      </c>
      <c r="H56" s="271"/>
      <c r="I56" s="545" t="s">
        <v>824</v>
      </c>
      <c r="J56" s="530">
        <v>185</v>
      </c>
      <c r="K56" s="622">
        <v>112.2506</v>
      </c>
      <c r="L56" s="531"/>
      <c r="M56" s="502"/>
      <c r="N56" s="503"/>
      <c r="O56" s="627"/>
      <c r="P56" s="531"/>
      <c r="Q56" s="562" t="s">
        <v>23</v>
      </c>
      <c r="R56" s="532">
        <v>185</v>
      </c>
      <c r="S56" s="532">
        <v>91.39</v>
      </c>
      <c r="T56" s="531"/>
      <c r="U56" s="533">
        <v>1</v>
      </c>
      <c r="V56" s="534">
        <v>120.62</v>
      </c>
      <c r="W56" s="534">
        <v>108.56</v>
      </c>
      <c r="X56" s="531"/>
      <c r="Y56" s="479" t="s">
        <v>415</v>
      </c>
      <c r="Z56" s="479" t="s">
        <v>419</v>
      </c>
      <c r="AA56" s="479" t="s">
        <v>420</v>
      </c>
      <c r="AB56" s="480" t="s">
        <v>23</v>
      </c>
      <c r="AC56" s="480">
        <v>1</v>
      </c>
      <c r="AD56" s="481">
        <v>210</v>
      </c>
      <c r="AE56" s="481">
        <v>161.4</v>
      </c>
      <c r="AF56" s="538" t="s">
        <v>4</v>
      </c>
    </row>
    <row r="57" spans="1:32" ht="22.5">
      <c r="A57" s="761">
        <v>47</v>
      </c>
      <c r="B57" s="767" t="s">
        <v>412</v>
      </c>
      <c r="C57" s="767" t="s">
        <v>413</v>
      </c>
      <c r="D57" s="767"/>
      <c r="E57" s="765" t="s">
        <v>421</v>
      </c>
      <c r="F57" s="763">
        <v>10</v>
      </c>
      <c r="G57" s="759" t="s">
        <v>23</v>
      </c>
      <c r="H57" s="271"/>
      <c r="I57" s="753"/>
      <c r="J57" s="755"/>
      <c r="K57" s="755"/>
      <c r="L57" s="531"/>
      <c r="M57" s="753"/>
      <c r="N57" s="755"/>
      <c r="O57" s="745"/>
      <c r="P57" s="531"/>
      <c r="Q57" s="702" t="s">
        <v>23</v>
      </c>
      <c r="R57" s="700">
        <v>71</v>
      </c>
      <c r="S57" s="700">
        <v>41.66</v>
      </c>
      <c r="T57" s="531"/>
      <c r="U57" s="715">
        <v>1</v>
      </c>
      <c r="V57" s="700">
        <v>401.85</v>
      </c>
      <c r="W57" s="700">
        <v>204.04</v>
      </c>
      <c r="X57" s="531"/>
      <c r="Y57" s="541" t="s">
        <v>645</v>
      </c>
      <c r="Z57" s="541" t="s">
        <v>825</v>
      </c>
      <c r="AA57" s="560" t="s">
        <v>421</v>
      </c>
      <c r="AB57" s="542" t="s">
        <v>23</v>
      </c>
      <c r="AC57" s="542" t="s">
        <v>23</v>
      </c>
      <c r="AD57" s="543">
        <v>55</v>
      </c>
      <c r="AE57" s="622">
        <v>43.0606</v>
      </c>
      <c r="AF57" s="544" t="s">
        <v>744</v>
      </c>
    </row>
    <row r="58" spans="1:32" ht="22.5">
      <c r="A58" s="762"/>
      <c r="B58" s="768"/>
      <c r="C58" s="768"/>
      <c r="D58" s="768"/>
      <c r="E58" s="766"/>
      <c r="F58" s="764"/>
      <c r="G58" s="760"/>
      <c r="H58" s="271"/>
      <c r="I58" s="754"/>
      <c r="J58" s="756"/>
      <c r="K58" s="756"/>
      <c r="L58" s="531"/>
      <c r="M58" s="754"/>
      <c r="N58" s="756"/>
      <c r="O58" s="746"/>
      <c r="P58" s="531"/>
      <c r="Q58" s="703"/>
      <c r="R58" s="701"/>
      <c r="S58" s="701"/>
      <c r="T58" s="531"/>
      <c r="U58" s="716"/>
      <c r="V58" s="701"/>
      <c r="W58" s="701"/>
      <c r="X58" s="531"/>
      <c r="Y58" s="470" t="s">
        <v>415</v>
      </c>
      <c r="Z58" s="470" t="s">
        <v>416</v>
      </c>
      <c r="AA58" s="470" t="s">
        <v>1142</v>
      </c>
      <c r="AB58" s="471" t="s">
        <v>23</v>
      </c>
      <c r="AC58" s="471">
        <v>1</v>
      </c>
      <c r="AD58" s="472">
        <v>63.3</v>
      </c>
      <c r="AE58" s="472">
        <v>48.612</v>
      </c>
      <c r="AF58" s="544" t="s">
        <v>4</v>
      </c>
    </row>
    <row r="59" spans="1:32" ht="22.5">
      <c r="A59" s="731">
        <v>48</v>
      </c>
      <c r="B59" s="729" t="s">
        <v>412</v>
      </c>
      <c r="C59" s="729" t="s">
        <v>413</v>
      </c>
      <c r="D59" s="729"/>
      <c r="E59" s="751" t="s">
        <v>422</v>
      </c>
      <c r="F59" s="741">
        <v>10</v>
      </c>
      <c r="G59" s="739" t="s">
        <v>23</v>
      </c>
      <c r="H59" s="271"/>
      <c r="I59" s="737"/>
      <c r="J59" s="735"/>
      <c r="K59" s="735"/>
      <c r="L59" s="531"/>
      <c r="M59" s="747"/>
      <c r="N59" s="749"/>
      <c r="O59" s="757"/>
      <c r="P59" s="531"/>
      <c r="Q59" s="711" t="s">
        <v>23</v>
      </c>
      <c r="R59" s="713">
        <v>185</v>
      </c>
      <c r="S59" s="713">
        <v>108.56</v>
      </c>
      <c r="T59" s="531"/>
      <c r="U59" s="723">
        <v>1</v>
      </c>
      <c r="V59" s="713">
        <v>760</v>
      </c>
      <c r="W59" s="713">
        <v>385.89</v>
      </c>
      <c r="X59" s="531"/>
      <c r="Y59" s="535" t="s">
        <v>645</v>
      </c>
      <c r="Z59" s="535" t="s">
        <v>417</v>
      </c>
      <c r="AA59" s="535" t="s">
        <v>826</v>
      </c>
      <c r="AB59" s="536" t="s">
        <v>23</v>
      </c>
      <c r="AC59" s="536" t="s">
        <v>23</v>
      </c>
      <c r="AD59" s="537">
        <v>185</v>
      </c>
      <c r="AE59" s="622">
        <v>112.25</v>
      </c>
      <c r="AF59" s="538" t="s">
        <v>744</v>
      </c>
    </row>
    <row r="60" spans="1:32" ht="22.5">
      <c r="A60" s="732"/>
      <c r="B60" s="730"/>
      <c r="C60" s="730"/>
      <c r="D60" s="730"/>
      <c r="E60" s="752"/>
      <c r="F60" s="742"/>
      <c r="G60" s="740"/>
      <c r="H60" s="271"/>
      <c r="I60" s="738"/>
      <c r="J60" s="736"/>
      <c r="K60" s="736"/>
      <c r="L60" s="531"/>
      <c r="M60" s="748"/>
      <c r="N60" s="750"/>
      <c r="O60" s="758"/>
      <c r="P60" s="531"/>
      <c r="Q60" s="712"/>
      <c r="R60" s="714"/>
      <c r="S60" s="714"/>
      <c r="T60" s="531"/>
      <c r="U60" s="724"/>
      <c r="V60" s="714"/>
      <c r="W60" s="714"/>
      <c r="X60" s="531"/>
      <c r="Y60" s="479" t="s">
        <v>415</v>
      </c>
      <c r="Z60" s="479" t="s">
        <v>419</v>
      </c>
      <c r="AA60" s="479" t="s">
        <v>1143</v>
      </c>
      <c r="AB60" s="480" t="s">
        <v>23</v>
      </c>
      <c r="AC60" s="480">
        <v>1</v>
      </c>
      <c r="AD60" s="481">
        <v>210</v>
      </c>
      <c r="AE60" s="481">
        <v>161.4</v>
      </c>
      <c r="AF60" s="538" t="s">
        <v>4</v>
      </c>
    </row>
    <row r="61" spans="1:32" ht="22.5">
      <c r="A61" s="21">
        <v>49</v>
      </c>
      <c r="B61" s="21" t="s">
        <v>423</v>
      </c>
      <c r="C61" s="21" t="s">
        <v>296</v>
      </c>
      <c r="D61" s="14" t="s">
        <v>424</v>
      </c>
      <c r="E61" s="26" t="s">
        <v>425</v>
      </c>
      <c r="F61" s="34">
        <v>250</v>
      </c>
      <c r="G61" s="35" t="s">
        <v>324</v>
      </c>
      <c r="H61" s="271"/>
      <c r="I61" s="546" t="s">
        <v>324</v>
      </c>
      <c r="J61" s="547"/>
      <c r="K61" s="547"/>
      <c r="L61" s="531"/>
      <c r="M61" s="491" t="s">
        <v>325</v>
      </c>
      <c r="N61" s="492" t="s">
        <v>326</v>
      </c>
      <c r="O61" s="626">
        <v>0.92</v>
      </c>
      <c r="P61" s="531"/>
      <c r="Q61" s="548" t="s">
        <v>324</v>
      </c>
      <c r="R61" s="522" t="s">
        <v>1177</v>
      </c>
      <c r="S61" s="522">
        <v>0.94</v>
      </c>
      <c r="T61" s="531"/>
      <c r="U61" s="524">
        <v>1</v>
      </c>
      <c r="V61" s="525">
        <v>1.26</v>
      </c>
      <c r="W61" s="525">
        <v>0.5</v>
      </c>
      <c r="X61" s="531"/>
      <c r="Y61" s="541" t="s">
        <v>815</v>
      </c>
      <c r="Z61" s="541" t="s">
        <v>827</v>
      </c>
      <c r="AA61" s="541" t="s">
        <v>828</v>
      </c>
      <c r="AB61" s="542" t="s">
        <v>324</v>
      </c>
      <c r="AC61" s="542" t="s">
        <v>324</v>
      </c>
      <c r="AD61" s="543">
        <v>2.78</v>
      </c>
      <c r="AE61" s="622">
        <v>1.3125</v>
      </c>
      <c r="AF61" s="544" t="s">
        <v>744</v>
      </c>
    </row>
    <row r="62" spans="1:32" ht="11.25">
      <c r="A62" s="273">
        <v>50</v>
      </c>
      <c r="B62" s="273" t="s">
        <v>423</v>
      </c>
      <c r="C62" s="80" t="s">
        <v>296</v>
      </c>
      <c r="D62" s="80"/>
      <c r="E62" s="293" t="s">
        <v>426</v>
      </c>
      <c r="F62" s="295">
        <v>250</v>
      </c>
      <c r="G62" s="296" t="s">
        <v>324</v>
      </c>
      <c r="H62" s="271"/>
      <c r="I62" s="545" t="s">
        <v>324</v>
      </c>
      <c r="J62" s="530">
        <v>3.24</v>
      </c>
      <c r="K62" s="622">
        <v>1.0073</v>
      </c>
      <c r="L62" s="531"/>
      <c r="M62" s="502" t="s">
        <v>325</v>
      </c>
      <c r="N62" s="503" t="s">
        <v>326</v>
      </c>
      <c r="O62" s="627">
        <v>0.92</v>
      </c>
      <c r="P62" s="531"/>
      <c r="Q62" s="571" t="s">
        <v>324</v>
      </c>
      <c r="R62" s="532" t="s">
        <v>1177</v>
      </c>
      <c r="S62" s="532">
        <v>0.94</v>
      </c>
      <c r="T62" s="531"/>
      <c r="U62" s="533">
        <v>1</v>
      </c>
      <c r="V62" s="534">
        <v>1.26</v>
      </c>
      <c r="W62" s="534">
        <v>0.5</v>
      </c>
      <c r="X62" s="531"/>
      <c r="Y62" s="535"/>
      <c r="Z62" s="535"/>
      <c r="AA62" s="535"/>
      <c r="AB62" s="536"/>
      <c r="AC62" s="536"/>
      <c r="AD62" s="537"/>
      <c r="AE62" s="537"/>
      <c r="AF62" s="538"/>
    </row>
    <row r="63" spans="1:32" ht="11.25">
      <c r="A63" s="21">
        <v>51</v>
      </c>
      <c r="B63" s="21" t="s">
        <v>423</v>
      </c>
      <c r="C63" s="23" t="s">
        <v>296</v>
      </c>
      <c r="D63" s="23"/>
      <c r="E63" s="259" t="s">
        <v>427</v>
      </c>
      <c r="F63" s="34">
        <v>250</v>
      </c>
      <c r="G63" s="35" t="s">
        <v>324</v>
      </c>
      <c r="H63" s="271"/>
      <c r="I63" s="546" t="s">
        <v>324</v>
      </c>
      <c r="J63" s="547">
        <v>2.29</v>
      </c>
      <c r="K63" s="622">
        <v>0.6817</v>
      </c>
      <c r="L63" s="531"/>
      <c r="M63" s="491" t="s">
        <v>325</v>
      </c>
      <c r="N63" s="492" t="s">
        <v>326</v>
      </c>
      <c r="O63" s="626">
        <v>0.66</v>
      </c>
      <c r="P63" s="531"/>
      <c r="Q63" s="548" t="s">
        <v>324</v>
      </c>
      <c r="R63" s="522" t="s">
        <v>1177</v>
      </c>
      <c r="S63" s="522">
        <v>0.64</v>
      </c>
      <c r="T63" s="531"/>
      <c r="U63" s="524">
        <v>1</v>
      </c>
      <c r="V63" s="525">
        <v>0.78</v>
      </c>
      <c r="W63" s="525">
        <v>0.48</v>
      </c>
      <c r="X63" s="531"/>
      <c r="Y63" s="541"/>
      <c r="Z63" s="541"/>
      <c r="AA63" s="541"/>
      <c r="AB63" s="542"/>
      <c r="AC63" s="542"/>
      <c r="AD63" s="543"/>
      <c r="AE63" s="543"/>
      <c r="AF63" s="544"/>
    </row>
    <row r="64" spans="1:32" ht="11.25">
      <c r="A64" s="273">
        <v>52</v>
      </c>
      <c r="B64" s="273" t="s">
        <v>423</v>
      </c>
      <c r="C64" s="80" t="s">
        <v>296</v>
      </c>
      <c r="D64" s="80"/>
      <c r="E64" s="293" t="s">
        <v>428</v>
      </c>
      <c r="F64" s="295">
        <v>250</v>
      </c>
      <c r="G64" s="296" t="s">
        <v>324</v>
      </c>
      <c r="H64" s="271"/>
      <c r="I64" s="545" t="s">
        <v>324</v>
      </c>
      <c r="J64" s="530">
        <v>3.58</v>
      </c>
      <c r="K64" s="622">
        <v>1.5364</v>
      </c>
      <c r="L64" s="531"/>
      <c r="M64" s="502" t="s">
        <v>325</v>
      </c>
      <c r="N64" s="503" t="s">
        <v>326</v>
      </c>
      <c r="O64" s="627">
        <v>1.81</v>
      </c>
      <c r="P64" s="531"/>
      <c r="Q64" s="571" t="s">
        <v>324</v>
      </c>
      <c r="R64" s="532" t="s">
        <v>1177</v>
      </c>
      <c r="S64" s="643">
        <v>1.07</v>
      </c>
      <c r="T64" s="531"/>
      <c r="U64" s="533">
        <v>1</v>
      </c>
      <c r="V64" s="534">
        <v>1.92</v>
      </c>
      <c r="W64" s="534">
        <v>0.75</v>
      </c>
      <c r="X64" s="531"/>
      <c r="Y64" s="535"/>
      <c r="Z64" s="535"/>
      <c r="AA64" s="535"/>
      <c r="AB64" s="536"/>
      <c r="AC64" s="536"/>
      <c r="AD64" s="537"/>
      <c r="AE64" s="537"/>
      <c r="AF64" s="538"/>
    </row>
    <row r="65" spans="1:32" ht="11.25">
      <c r="A65" s="21">
        <v>53</v>
      </c>
      <c r="B65" s="21" t="s">
        <v>423</v>
      </c>
      <c r="C65" s="23" t="s">
        <v>296</v>
      </c>
      <c r="D65" s="23"/>
      <c r="E65" s="259" t="s">
        <v>429</v>
      </c>
      <c r="F65" s="34">
        <v>250</v>
      </c>
      <c r="G65" s="35" t="s">
        <v>324</v>
      </c>
      <c r="H65" s="271"/>
      <c r="I65" s="546"/>
      <c r="J65" s="547"/>
      <c r="K65" s="547"/>
      <c r="L65" s="531"/>
      <c r="M65" s="491" t="s">
        <v>325</v>
      </c>
      <c r="N65" s="492">
        <v>8.87</v>
      </c>
      <c r="O65" s="626">
        <v>2.5</v>
      </c>
      <c r="P65" s="531"/>
      <c r="Q65" s="548" t="s">
        <v>324</v>
      </c>
      <c r="R65" s="522" t="s">
        <v>1177</v>
      </c>
      <c r="S65" s="522">
        <v>3.14</v>
      </c>
      <c r="T65" s="531"/>
      <c r="U65" s="524">
        <v>1</v>
      </c>
      <c r="V65" s="525">
        <v>3.0999999999999996</v>
      </c>
      <c r="W65" s="525">
        <v>1.26</v>
      </c>
      <c r="X65" s="531"/>
      <c r="Y65" s="541"/>
      <c r="Z65" s="541" t="s">
        <v>829</v>
      </c>
      <c r="AA65" s="541" t="s">
        <v>830</v>
      </c>
      <c r="AB65" s="542" t="s">
        <v>324</v>
      </c>
      <c r="AC65" s="542" t="s">
        <v>324</v>
      </c>
      <c r="AD65" s="543">
        <v>3.1</v>
      </c>
      <c r="AE65" s="622">
        <v>2.442</v>
      </c>
      <c r="AF65" s="544" t="s">
        <v>744</v>
      </c>
    </row>
    <row r="66" spans="1:32" ht="11.25">
      <c r="A66" s="273">
        <v>54</v>
      </c>
      <c r="B66" s="273" t="s">
        <v>423</v>
      </c>
      <c r="C66" s="80" t="s">
        <v>296</v>
      </c>
      <c r="D66" s="80"/>
      <c r="E66" s="293" t="s">
        <v>430</v>
      </c>
      <c r="F66" s="295">
        <v>250</v>
      </c>
      <c r="G66" s="296" t="s">
        <v>324</v>
      </c>
      <c r="H66" s="271"/>
      <c r="I66" s="545"/>
      <c r="J66" s="530"/>
      <c r="K66" s="530"/>
      <c r="L66" s="531"/>
      <c r="M66" s="502" t="s">
        <v>325</v>
      </c>
      <c r="N66" s="503">
        <v>10.98</v>
      </c>
      <c r="O66" s="627">
        <v>3.09</v>
      </c>
      <c r="P66" s="531"/>
      <c r="Q66" s="571" t="s">
        <v>324</v>
      </c>
      <c r="R66" s="532" t="s">
        <v>1177</v>
      </c>
      <c r="S66" s="532">
        <v>3.05</v>
      </c>
      <c r="T66" s="531"/>
      <c r="U66" s="533">
        <v>1</v>
      </c>
      <c r="V66" s="534">
        <v>3.94</v>
      </c>
      <c r="W66" s="534">
        <v>1.68</v>
      </c>
      <c r="X66" s="531"/>
      <c r="Y66" s="535"/>
      <c r="Z66" s="535" t="s">
        <v>831</v>
      </c>
      <c r="AA66" s="535" t="s">
        <v>832</v>
      </c>
      <c r="AB66" s="536" t="s">
        <v>324</v>
      </c>
      <c r="AC66" s="536" t="s">
        <v>324</v>
      </c>
      <c r="AD66" s="537">
        <v>10.84</v>
      </c>
      <c r="AE66" s="622">
        <v>3.2254</v>
      </c>
      <c r="AF66" s="538" t="s">
        <v>744</v>
      </c>
    </row>
    <row r="67" spans="1:32" ht="11.25">
      <c r="A67" s="21">
        <v>55</v>
      </c>
      <c r="B67" s="14" t="s">
        <v>431</v>
      </c>
      <c r="C67" s="23" t="s">
        <v>1056</v>
      </c>
      <c r="D67" s="23" t="s">
        <v>1057</v>
      </c>
      <c r="E67" s="259" t="s">
        <v>1058</v>
      </c>
      <c r="F67" s="34">
        <v>20</v>
      </c>
      <c r="G67" s="35" t="s">
        <v>23</v>
      </c>
      <c r="H67" s="313"/>
      <c r="I67" s="521" t="s">
        <v>23</v>
      </c>
      <c r="J67" s="522" t="s">
        <v>1177</v>
      </c>
      <c r="K67" s="622">
        <v>69.48507</v>
      </c>
      <c r="L67" s="523"/>
      <c r="M67" s="491" t="s">
        <v>377</v>
      </c>
      <c r="N67" s="492">
        <v>310</v>
      </c>
      <c r="O67" s="626">
        <v>72.01</v>
      </c>
      <c r="P67" s="523"/>
      <c r="Q67" s="521" t="s">
        <v>23</v>
      </c>
      <c r="R67" s="522">
        <v>192.49</v>
      </c>
      <c r="S67" s="522">
        <v>111.36</v>
      </c>
      <c r="T67" s="523"/>
      <c r="U67" s="524">
        <v>1</v>
      </c>
      <c r="V67" s="525">
        <v>192.49</v>
      </c>
      <c r="W67" s="525">
        <v>111.18</v>
      </c>
      <c r="X67" s="523"/>
      <c r="Y67" s="526"/>
      <c r="Z67" s="526"/>
      <c r="AA67" s="526"/>
      <c r="AB67" s="527"/>
      <c r="AC67" s="527"/>
      <c r="AD67" s="525"/>
      <c r="AE67" s="525"/>
      <c r="AF67" s="528"/>
    </row>
    <row r="68" spans="1:32" ht="11.25">
      <c r="A68" s="273">
        <v>56</v>
      </c>
      <c r="B68" s="169" t="s">
        <v>431</v>
      </c>
      <c r="C68" s="80" t="s">
        <v>1056</v>
      </c>
      <c r="D68" s="80" t="s">
        <v>1059</v>
      </c>
      <c r="E68" s="293" t="s">
        <v>1060</v>
      </c>
      <c r="F68" s="295">
        <v>100</v>
      </c>
      <c r="G68" s="296" t="s">
        <v>23</v>
      </c>
      <c r="H68" s="313"/>
      <c r="I68" s="572" t="s">
        <v>23</v>
      </c>
      <c r="J68" s="532">
        <v>70.94</v>
      </c>
      <c r="K68" s="622">
        <v>34.33</v>
      </c>
      <c r="L68" s="523"/>
      <c r="M68" s="502" t="s">
        <v>377</v>
      </c>
      <c r="N68" s="503">
        <v>99.5</v>
      </c>
      <c r="O68" s="627">
        <v>33.53</v>
      </c>
      <c r="P68" s="523"/>
      <c r="Q68" s="572" t="s">
        <v>23</v>
      </c>
      <c r="R68" s="532">
        <v>117.67</v>
      </c>
      <c r="S68" s="532">
        <v>38.34</v>
      </c>
      <c r="T68" s="523"/>
      <c r="U68" s="533">
        <v>1</v>
      </c>
      <c r="V68" s="534">
        <v>117.67</v>
      </c>
      <c r="W68" s="534">
        <v>41.09411764705882</v>
      </c>
      <c r="X68" s="523"/>
      <c r="Y68" s="573"/>
      <c r="Z68" s="573"/>
      <c r="AA68" s="573"/>
      <c r="AB68" s="574"/>
      <c r="AC68" s="574"/>
      <c r="AD68" s="534"/>
      <c r="AE68" s="534"/>
      <c r="AF68" s="575"/>
    </row>
    <row r="69" spans="1:32" ht="22.5">
      <c r="A69" s="21">
        <v>57</v>
      </c>
      <c r="B69" s="14" t="s">
        <v>431</v>
      </c>
      <c r="C69" s="23" t="s">
        <v>1061</v>
      </c>
      <c r="D69" s="23" t="s">
        <v>1062</v>
      </c>
      <c r="E69" s="259" t="s">
        <v>1063</v>
      </c>
      <c r="F69" s="34">
        <v>10</v>
      </c>
      <c r="G69" s="35" t="s">
        <v>23</v>
      </c>
      <c r="H69" s="313"/>
      <c r="I69" s="521" t="s">
        <v>23</v>
      </c>
      <c r="J69" s="522"/>
      <c r="K69" s="622">
        <v>92.1346</v>
      </c>
      <c r="L69" s="523"/>
      <c r="M69" s="491" t="s">
        <v>377</v>
      </c>
      <c r="N69" s="492">
        <v>210</v>
      </c>
      <c r="O69" s="626">
        <v>80.55</v>
      </c>
      <c r="P69" s="523"/>
      <c r="Q69" s="521" t="s">
        <v>23</v>
      </c>
      <c r="R69" s="522">
        <v>149</v>
      </c>
      <c r="S69" s="522">
        <v>85.71</v>
      </c>
      <c r="T69" s="523"/>
      <c r="U69" s="524">
        <v>1</v>
      </c>
      <c r="V69" s="525">
        <v>154</v>
      </c>
      <c r="W69" s="525">
        <v>89.49411764705881</v>
      </c>
      <c r="X69" s="523"/>
      <c r="Y69" s="526"/>
      <c r="Z69" s="526"/>
      <c r="AA69" s="526"/>
      <c r="AB69" s="527"/>
      <c r="AC69" s="527"/>
      <c r="AD69" s="525"/>
      <c r="AE69" s="525"/>
      <c r="AF69" s="528"/>
    </row>
    <row r="70" spans="1:32" ht="22.5">
      <c r="A70" s="273">
        <v>58</v>
      </c>
      <c r="B70" s="169" t="s">
        <v>431</v>
      </c>
      <c r="C70" s="169" t="s">
        <v>432</v>
      </c>
      <c r="D70" s="169" t="s">
        <v>433</v>
      </c>
      <c r="E70" s="275" t="s">
        <v>434</v>
      </c>
      <c r="F70" s="291">
        <v>200</v>
      </c>
      <c r="G70" s="292" t="s">
        <v>23</v>
      </c>
      <c r="H70" s="271"/>
      <c r="I70" s="545" t="s">
        <v>23</v>
      </c>
      <c r="J70" s="530"/>
      <c r="K70" s="622">
        <v>217.1446</v>
      </c>
      <c r="L70" s="531"/>
      <c r="M70" s="502" t="s">
        <v>377</v>
      </c>
      <c r="N70" s="503" t="s">
        <v>326</v>
      </c>
      <c r="O70" s="627">
        <v>187.25</v>
      </c>
      <c r="P70" s="531"/>
      <c r="Q70" s="562" t="s">
        <v>23</v>
      </c>
      <c r="R70" s="532" t="s">
        <v>1177</v>
      </c>
      <c r="S70" s="532">
        <v>205</v>
      </c>
      <c r="T70" s="531"/>
      <c r="U70" s="533">
        <v>1</v>
      </c>
      <c r="V70" s="534"/>
      <c r="W70" s="534">
        <v>202.28</v>
      </c>
      <c r="X70" s="531"/>
      <c r="Y70" s="535"/>
      <c r="Z70" s="535"/>
      <c r="AA70" s="535"/>
      <c r="AB70" s="536"/>
      <c r="AC70" s="536"/>
      <c r="AD70" s="537"/>
      <c r="AE70" s="537"/>
      <c r="AF70" s="538"/>
    </row>
    <row r="71" spans="1:32" ht="22.5">
      <c r="A71" s="21">
        <v>59</v>
      </c>
      <c r="B71" s="14" t="s">
        <v>431</v>
      </c>
      <c r="C71" s="14" t="s">
        <v>432</v>
      </c>
      <c r="D71" s="14" t="s">
        <v>435</v>
      </c>
      <c r="E71" s="26" t="s">
        <v>434</v>
      </c>
      <c r="F71" s="41">
        <v>200</v>
      </c>
      <c r="G71" s="46" t="s">
        <v>23</v>
      </c>
      <c r="H71" s="271"/>
      <c r="I71" s="546" t="s">
        <v>23</v>
      </c>
      <c r="J71" s="547"/>
      <c r="K71" s="622">
        <v>238.2476</v>
      </c>
      <c r="L71" s="531"/>
      <c r="M71" s="491" t="s">
        <v>377</v>
      </c>
      <c r="N71" s="492" t="s">
        <v>326</v>
      </c>
      <c r="O71" s="626">
        <v>205.44</v>
      </c>
      <c r="P71" s="531"/>
      <c r="Q71" s="435" t="s">
        <v>23</v>
      </c>
      <c r="R71" s="522" t="s">
        <v>1177</v>
      </c>
      <c r="S71" s="522">
        <v>225</v>
      </c>
      <c r="T71" s="531"/>
      <c r="U71" s="524">
        <v>1</v>
      </c>
      <c r="V71" s="525"/>
      <c r="W71" s="525">
        <v>202.28</v>
      </c>
      <c r="X71" s="531"/>
      <c r="Y71" s="541"/>
      <c r="Z71" s="541"/>
      <c r="AA71" s="541"/>
      <c r="AB71" s="542"/>
      <c r="AC71" s="542"/>
      <c r="AD71" s="543"/>
      <c r="AE71" s="543"/>
      <c r="AF71" s="544"/>
    </row>
    <row r="72" spans="1:32" ht="22.5">
      <c r="A72" s="273">
        <v>60</v>
      </c>
      <c r="B72" s="169" t="s">
        <v>431</v>
      </c>
      <c r="C72" s="169" t="s">
        <v>432</v>
      </c>
      <c r="D72" s="169" t="s">
        <v>436</v>
      </c>
      <c r="E72" s="275" t="s">
        <v>437</v>
      </c>
      <c r="F72" s="291">
        <v>200</v>
      </c>
      <c r="G72" s="292" t="s">
        <v>23</v>
      </c>
      <c r="H72" s="271"/>
      <c r="I72" s="545" t="s">
        <v>23</v>
      </c>
      <c r="J72" s="530"/>
      <c r="K72" s="622">
        <v>241.9615</v>
      </c>
      <c r="L72" s="531"/>
      <c r="M72" s="502" t="s">
        <v>377</v>
      </c>
      <c r="N72" s="503" t="s">
        <v>326</v>
      </c>
      <c r="O72" s="627">
        <v>208.65</v>
      </c>
      <c r="P72" s="531"/>
      <c r="Q72" s="562" t="s">
        <v>23</v>
      </c>
      <c r="R72" s="532" t="s">
        <v>1177</v>
      </c>
      <c r="S72" s="532">
        <v>229</v>
      </c>
      <c r="T72" s="531"/>
      <c r="U72" s="533">
        <v>1</v>
      </c>
      <c r="V72" s="534"/>
      <c r="W72" s="534">
        <v>225</v>
      </c>
      <c r="X72" s="531"/>
      <c r="Y72" s="535"/>
      <c r="Z72" s="535"/>
      <c r="AA72" s="535"/>
      <c r="AB72" s="536"/>
      <c r="AC72" s="536"/>
      <c r="AD72" s="537"/>
      <c r="AE72" s="537"/>
      <c r="AF72" s="538"/>
    </row>
    <row r="73" spans="1:32" ht="22.5">
      <c r="A73" s="21">
        <v>61</v>
      </c>
      <c r="B73" s="14" t="s">
        <v>431</v>
      </c>
      <c r="C73" s="14" t="s">
        <v>438</v>
      </c>
      <c r="D73" s="14" t="s">
        <v>439</v>
      </c>
      <c r="E73" s="24" t="s">
        <v>440</v>
      </c>
      <c r="F73" s="41">
        <v>200</v>
      </c>
      <c r="G73" s="46" t="s">
        <v>23</v>
      </c>
      <c r="H73" s="271"/>
      <c r="I73" s="546" t="s">
        <v>23</v>
      </c>
      <c r="J73" s="547">
        <v>650</v>
      </c>
      <c r="K73" s="622">
        <v>207.224</v>
      </c>
      <c r="L73" s="531"/>
      <c r="M73" s="491" t="s">
        <v>377</v>
      </c>
      <c r="N73" s="492"/>
      <c r="O73" s="626">
        <v>178.69</v>
      </c>
      <c r="P73" s="531"/>
      <c r="Q73" s="435" t="s">
        <v>23</v>
      </c>
      <c r="R73" s="522" t="s">
        <v>1177</v>
      </c>
      <c r="S73" s="522">
        <v>197</v>
      </c>
      <c r="T73" s="531"/>
      <c r="U73" s="524">
        <v>1</v>
      </c>
      <c r="V73" s="525">
        <v>650</v>
      </c>
      <c r="W73" s="525">
        <v>455</v>
      </c>
      <c r="X73" s="531"/>
      <c r="Y73" s="541"/>
      <c r="Z73" s="541"/>
      <c r="AA73" s="541"/>
      <c r="AB73" s="542"/>
      <c r="AC73" s="542"/>
      <c r="AD73" s="543"/>
      <c r="AE73" s="543"/>
      <c r="AF73" s="544"/>
    </row>
    <row r="74" spans="1:32" ht="22.5">
      <c r="A74" s="273">
        <v>62</v>
      </c>
      <c r="B74" s="169" t="s">
        <v>431</v>
      </c>
      <c r="C74" s="169" t="s">
        <v>438</v>
      </c>
      <c r="D74" s="169" t="s">
        <v>441</v>
      </c>
      <c r="E74" s="283" t="s">
        <v>442</v>
      </c>
      <c r="F74" s="291">
        <v>200</v>
      </c>
      <c r="G74" s="292" t="s">
        <v>23</v>
      </c>
      <c r="H74" s="271"/>
      <c r="I74" s="545" t="s">
        <v>23</v>
      </c>
      <c r="J74" s="530">
        <v>723</v>
      </c>
      <c r="K74" s="622">
        <v>271.7437</v>
      </c>
      <c r="L74" s="531"/>
      <c r="M74" s="502" t="s">
        <v>377</v>
      </c>
      <c r="N74" s="503"/>
      <c r="O74" s="627">
        <v>234.3</v>
      </c>
      <c r="P74" s="531"/>
      <c r="Q74" s="562" t="s">
        <v>23</v>
      </c>
      <c r="R74" s="532" t="s">
        <v>1177</v>
      </c>
      <c r="S74" s="532">
        <v>258</v>
      </c>
      <c r="T74" s="531"/>
      <c r="U74" s="533">
        <v>1</v>
      </c>
      <c r="V74" s="534">
        <v>732</v>
      </c>
      <c r="W74" s="534">
        <v>512.4</v>
      </c>
      <c r="X74" s="531"/>
      <c r="Y74" s="535"/>
      <c r="Z74" s="535"/>
      <c r="AA74" s="535"/>
      <c r="AB74" s="536"/>
      <c r="AC74" s="536"/>
      <c r="AD74" s="537"/>
      <c r="AE74" s="537"/>
      <c r="AF74" s="538"/>
    </row>
    <row r="75" spans="1:32" ht="11.25">
      <c r="A75" s="21">
        <v>63</v>
      </c>
      <c r="B75" s="14" t="s">
        <v>431</v>
      </c>
      <c r="C75" s="14" t="s">
        <v>443</v>
      </c>
      <c r="D75" s="42" t="s">
        <v>444</v>
      </c>
      <c r="E75" s="24" t="s">
        <v>445</v>
      </c>
      <c r="F75" s="41">
        <v>10</v>
      </c>
      <c r="G75" s="46" t="s">
        <v>23</v>
      </c>
      <c r="H75" s="271"/>
      <c r="I75" s="546" t="s">
        <v>23</v>
      </c>
      <c r="J75" s="547"/>
      <c r="K75" s="622">
        <v>930.636</v>
      </c>
      <c r="L75" s="531"/>
      <c r="M75" s="491" t="s">
        <v>377</v>
      </c>
      <c r="N75" s="492"/>
      <c r="O75" s="626">
        <v>825</v>
      </c>
      <c r="P75" s="531"/>
      <c r="Q75" s="435" t="s">
        <v>23</v>
      </c>
      <c r="R75" s="522" t="s">
        <v>1177</v>
      </c>
      <c r="S75" s="522">
        <v>884</v>
      </c>
      <c r="T75" s="531"/>
      <c r="U75" s="524">
        <v>1</v>
      </c>
      <c r="V75" s="525"/>
      <c r="W75" s="525">
        <v>857.96</v>
      </c>
      <c r="X75" s="531"/>
      <c r="Y75" s="541"/>
      <c r="Z75" s="541"/>
      <c r="AA75" s="541"/>
      <c r="AB75" s="542"/>
      <c r="AC75" s="542"/>
      <c r="AD75" s="543"/>
      <c r="AE75" s="543"/>
      <c r="AF75" s="544"/>
    </row>
    <row r="76" spans="1:32" ht="11.25">
      <c r="A76" s="273">
        <v>64</v>
      </c>
      <c r="B76" s="169" t="s">
        <v>431</v>
      </c>
      <c r="C76" s="169" t="s">
        <v>443</v>
      </c>
      <c r="D76" s="298" t="s">
        <v>446</v>
      </c>
      <c r="E76" s="283" t="s">
        <v>447</v>
      </c>
      <c r="F76" s="291">
        <v>10</v>
      </c>
      <c r="G76" s="292" t="s">
        <v>23</v>
      </c>
      <c r="H76" s="271"/>
      <c r="I76" s="545" t="s">
        <v>23</v>
      </c>
      <c r="J76" s="530"/>
      <c r="K76" s="622">
        <v>1827.7759</v>
      </c>
      <c r="L76" s="531"/>
      <c r="M76" s="502" t="s">
        <v>377</v>
      </c>
      <c r="N76" s="503"/>
      <c r="O76" s="627">
        <v>1620</v>
      </c>
      <c r="P76" s="531"/>
      <c r="Q76" s="562" t="s">
        <v>23</v>
      </c>
      <c r="R76" s="532" t="s">
        <v>1177</v>
      </c>
      <c r="S76" s="532">
        <v>1735</v>
      </c>
      <c r="T76" s="531"/>
      <c r="U76" s="533">
        <v>1</v>
      </c>
      <c r="V76" s="534"/>
      <c r="W76" s="534">
        <v>1679.55</v>
      </c>
      <c r="X76" s="531"/>
      <c r="Y76" s="535"/>
      <c r="Z76" s="535"/>
      <c r="AA76" s="535"/>
      <c r="AB76" s="536"/>
      <c r="AC76" s="536"/>
      <c r="AD76" s="537"/>
      <c r="AE76" s="537"/>
      <c r="AF76" s="538"/>
    </row>
    <row r="77" spans="1:32" ht="22.5">
      <c r="A77" s="21">
        <v>65</v>
      </c>
      <c r="B77" s="14" t="s">
        <v>431</v>
      </c>
      <c r="C77" s="14" t="s">
        <v>443</v>
      </c>
      <c r="D77" s="42" t="s">
        <v>448</v>
      </c>
      <c r="E77" s="24" t="s">
        <v>449</v>
      </c>
      <c r="F77" s="41">
        <v>10</v>
      </c>
      <c r="G77" s="46" t="s">
        <v>23</v>
      </c>
      <c r="H77" s="271"/>
      <c r="I77" s="546" t="s">
        <v>23</v>
      </c>
      <c r="J77" s="547"/>
      <c r="K77" s="622">
        <v>1047.28</v>
      </c>
      <c r="L77" s="531"/>
      <c r="M77" s="491" t="s">
        <v>377</v>
      </c>
      <c r="N77" s="492"/>
      <c r="O77" s="630">
        <v>928.4</v>
      </c>
      <c r="P77" s="531"/>
      <c r="Q77" s="435" t="s">
        <v>23</v>
      </c>
      <c r="R77" s="522" t="s">
        <v>1177</v>
      </c>
      <c r="S77" s="522">
        <v>993</v>
      </c>
      <c r="T77" s="531"/>
      <c r="U77" s="524">
        <v>1</v>
      </c>
      <c r="V77" s="525"/>
      <c r="W77" s="525">
        <v>964.78</v>
      </c>
      <c r="X77" s="531"/>
      <c r="Y77" s="541"/>
      <c r="Z77" s="541"/>
      <c r="AA77" s="541"/>
      <c r="AB77" s="542"/>
      <c r="AC77" s="542"/>
      <c r="AD77" s="543"/>
      <c r="AE77" s="543"/>
      <c r="AF77" s="544"/>
    </row>
    <row r="78" spans="1:32" ht="22.5">
      <c r="A78" s="273">
        <v>66</v>
      </c>
      <c r="B78" s="169" t="s">
        <v>431</v>
      </c>
      <c r="C78" s="169" t="s">
        <v>443</v>
      </c>
      <c r="D78" s="298" t="s">
        <v>450</v>
      </c>
      <c r="E78" s="283" t="s">
        <v>451</v>
      </c>
      <c r="F78" s="291">
        <v>200</v>
      </c>
      <c r="G78" s="292" t="s">
        <v>23</v>
      </c>
      <c r="H78" s="271"/>
      <c r="I78" s="545" t="s">
        <v>23</v>
      </c>
      <c r="J78" s="530"/>
      <c r="K78" s="622">
        <v>434.2995</v>
      </c>
      <c r="L78" s="531"/>
      <c r="M78" s="502" t="s">
        <v>377</v>
      </c>
      <c r="N78" s="503"/>
      <c r="O78" s="629">
        <v>391.1</v>
      </c>
      <c r="P78" s="531"/>
      <c r="Q78" s="562" t="s">
        <v>23</v>
      </c>
      <c r="R78" s="532" t="s">
        <v>1177</v>
      </c>
      <c r="S78" s="532">
        <v>412</v>
      </c>
      <c r="T78" s="531"/>
      <c r="U78" s="533">
        <v>1</v>
      </c>
      <c r="V78" s="534"/>
      <c r="W78" s="534">
        <v>404.55</v>
      </c>
      <c r="X78" s="531"/>
      <c r="Y78" s="535"/>
      <c r="Z78" s="535"/>
      <c r="AA78" s="535"/>
      <c r="AB78" s="536"/>
      <c r="AC78" s="536"/>
      <c r="AD78" s="537"/>
      <c r="AE78" s="537"/>
      <c r="AF78" s="538"/>
    </row>
    <row r="79" spans="1:32" ht="22.5">
      <c r="A79" s="21">
        <v>67</v>
      </c>
      <c r="B79" s="14" t="s">
        <v>452</v>
      </c>
      <c r="C79" s="23" t="s">
        <v>296</v>
      </c>
      <c r="D79" s="23" t="s">
        <v>453</v>
      </c>
      <c r="E79" s="259" t="s">
        <v>454</v>
      </c>
      <c r="F79" s="41">
        <v>1</v>
      </c>
      <c r="G79" s="46" t="s">
        <v>23</v>
      </c>
      <c r="H79" s="271"/>
      <c r="I79" s="546" t="s">
        <v>23</v>
      </c>
      <c r="J79" s="547"/>
      <c r="K79" s="547"/>
      <c r="L79" s="531"/>
      <c r="M79" s="491" t="s">
        <v>377</v>
      </c>
      <c r="N79" s="492">
        <v>66.31</v>
      </c>
      <c r="O79" s="626">
        <v>21.72</v>
      </c>
      <c r="P79" s="531"/>
      <c r="Q79" s="435" t="s">
        <v>23</v>
      </c>
      <c r="R79" s="522">
        <v>47.02</v>
      </c>
      <c r="S79" s="644">
        <v>23.84</v>
      </c>
      <c r="T79" s="531"/>
      <c r="U79" s="524">
        <v>1</v>
      </c>
      <c r="V79" s="525">
        <v>47.02</v>
      </c>
      <c r="W79" s="525">
        <v>15.22</v>
      </c>
      <c r="X79" s="531"/>
      <c r="Y79" s="541" t="s">
        <v>706</v>
      </c>
      <c r="Z79" s="541" t="s">
        <v>833</v>
      </c>
      <c r="AA79" s="541" t="s">
        <v>1178</v>
      </c>
      <c r="AB79" s="542" t="s">
        <v>23</v>
      </c>
      <c r="AC79" s="542" t="s">
        <v>23</v>
      </c>
      <c r="AD79" s="543">
        <v>66.72</v>
      </c>
      <c r="AE79" s="622">
        <v>24.07405</v>
      </c>
      <c r="AF79" s="544" t="s">
        <v>744</v>
      </c>
    </row>
    <row r="80" spans="1:32" ht="22.5">
      <c r="A80" s="273">
        <v>68</v>
      </c>
      <c r="B80" s="80" t="s">
        <v>452</v>
      </c>
      <c r="C80" s="80" t="s">
        <v>296</v>
      </c>
      <c r="D80" s="80" t="s">
        <v>455</v>
      </c>
      <c r="E80" s="293" t="s">
        <v>456</v>
      </c>
      <c r="F80" s="291">
        <v>100</v>
      </c>
      <c r="G80" s="292" t="s">
        <v>23</v>
      </c>
      <c r="H80" s="271"/>
      <c r="I80" s="545"/>
      <c r="J80" s="530"/>
      <c r="K80" s="530"/>
      <c r="L80" s="531"/>
      <c r="M80" s="502" t="s">
        <v>377</v>
      </c>
      <c r="N80" s="503">
        <v>24.69</v>
      </c>
      <c r="O80" s="627">
        <v>6.4</v>
      </c>
      <c r="P80" s="531"/>
      <c r="Q80" s="562" t="s">
        <v>23</v>
      </c>
      <c r="R80" s="532">
        <v>17.17</v>
      </c>
      <c r="S80" s="644">
        <v>7.92</v>
      </c>
      <c r="T80" s="531"/>
      <c r="U80" s="533">
        <v>1</v>
      </c>
      <c r="V80" s="534">
        <v>17.17</v>
      </c>
      <c r="W80" s="534">
        <v>6</v>
      </c>
      <c r="X80" s="531"/>
      <c r="Y80" s="535" t="s">
        <v>706</v>
      </c>
      <c r="Z80" s="535" t="s">
        <v>834</v>
      </c>
      <c r="AA80" s="535" t="s">
        <v>835</v>
      </c>
      <c r="AB80" s="536" t="s">
        <v>23</v>
      </c>
      <c r="AC80" s="536" t="s">
        <v>23</v>
      </c>
      <c r="AD80" s="537">
        <v>26.38</v>
      </c>
      <c r="AE80" s="622">
        <v>10.2971</v>
      </c>
      <c r="AF80" s="538" t="s">
        <v>744</v>
      </c>
    </row>
    <row r="81" spans="1:32" ht="22.5">
      <c r="A81" s="21">
        <v>69</v>
      </c>
      <c r="B81" s="23" t="s">
        <v>452</v>
      </c>
      <c r="C81" s="23" t="s">
        <v>296</v>
      </c>
      <c r="D81" s="23" t="s">
        <v>457</v>
      </c>
      <c r="E81" s="259" t="s">
        <v>458</v>
      </c>
      <c r="F81" s="41">
        <v>100</v>
      </c>
      <c r="G81" s="46" t="s">
        <v>23</v>
      </c>
      <c r="H81" s="271"/>
      <c r="I81" s="546"/>
      <c r="J81" s="547"/>
      <c r="K81" s="547"/>
      <c r="L81" s="531"/>
      <c r="M81" s="491" t="s">
        <v>377</v>
      </c>
      <c r="N81" s="492">
        <v>8.58</v>
      </c>
      <c r="O81" s="626">
        <v>2.22</v>
      </c>
      <c r="P81" s="531"/>
      <c r="Q81" s="435" t="s">
        <v>23</v>
      </c>
      <c r="R81" s="522">
        <v>5.97</v>
      </c>
      <c r="S81" s="644">
        <v>2.76</v>
      </c>
      <c r="T81" s="531"/>
      <c r="U81" s="524">
        <v>1</v>
      </c>
      <c r="V81" s="525">
        <v>5.97</v>
      </c>
      <c r="W81" s="525">
        <v>2.09</v>
      </c>
      <c r="X81" s="531"/>
      <c r="Y81" s="541" t="s">
        <v>706</v>
      </c>
      <c r="Z81" s="541" t="s">
        <v>836</v>
      </c>
      <c r="AA81" s="541" t="s">
        <v>837</v>
      </c>
      <c r="AB81" s="542" t="s">
        <v>23</v>
      </c>
      <c r="AC81" s="542" t="s">
        <v>23</v>
      </c>
      <c r="AD81" s="543">
        <v>9.18</v>
      </c>
      <c r="AE81" s="622">
        <v>3.5714</v>
      </c>
      <c r="AF81" s="544" t="s">
        <v>744</v>
      </c>
    </row>
    <row r="82" spans="1:32" ht="22.5">
      <c r="A82" s="273">
        <v>70</v>
      </c>
      <c r="B82" s="80" t="s">
        <v>452</v>
      </c>
      <c r="C82" s="80" t="s">
        <v>296</v>
      </c>
      <c r="D82" s="80" t="s">
        <v>459</v>
      </c>
      <c r="E82" s="293" t="s">
        <v>460</v>
      </c>
      <c r="F82" s="291">
        <v>1</v>
      </c>
      <c r="G82" s="292" t="s">
        <v>23</v>
      </c>
      <c r="H82" s="271"/>
      <c r="I82" s="545"/>
      <c r="J82" s="530"/>
      <c r="K82" s="530"/>
      <c r="L82" s="531"/>
      <c r="M82" s="502" t="s">
        <v>377</v>
      </c>
      <c r="N82" s="503">
        <v>72.94</v>
      </c>
      <c r="O82" s="627">
        <v>18.9</v>
      </c>
      <c r="P82" s="531"/>
      <c r="Q82" s="562" t="s">
        <v>23</v>
      </c>
      <c r="R82" s="532">
        <v>16.22</v>
      </c>
      <c r="S82" s="644">
        <v>23.39</v>
      </c>
      <c r="T82" s="531"/>
      <c r="U82" s="533">
        <v>1</v>
      </c>
      <c r="V82" s="534">
        <v>50.74</v>
      </c>
      <c r="W82" s="534">
        <v>14.42</v>
      </c>
      <c r="X82" s="531"/>
      <c r="Y82" s="535" t="s">
        <v>706</v>
      </c>
      <c r="Z82" s="535" t="s">
        <v>838</v>
      </c>
      <c r="AA82" s="535" t="s">
        <v>839</v>
      </c>
      <c r="AB82" s="536" t="s">
        <v>23</v>
      </c>
      <c r="AC82" s="536" t="s">
        <v>23</v>
      </c>
      <c r="AD82" s="537">
        <v>77.93</v>
      </c>
      <c r="AE82" s="622">
        <v>26.0683</v>
      </c>
      <c r="AF82" s="538" t="s">
        <v>744</v>
      </c>
    </row>
    <row r="83" spans="1:32" ht="33.75">
      <c r="A83" s="21">
        <v>71</v>
      </c>
      <c r="B83" s="21" t="s">
        <v>461</v>
      </c>
      <c r="C83" s="22" t="s">
        <v>353</v>
      </c>
      <c r="D83" s="14" t="s">
        <v>462</v>
      </c>
      <c r="E83" s="26" t="s">
        <v>463</v>
      </c>
      <c r="F83" s="25">
        <v>2000</v>
      </c>
      <c r="G83" s="32" t="s">
        <v>324</v>
      </c>
      <c r="H83" s="271"/>
      <c r="I83" s="546" t="s">
        <v>324</v>
      </c>
      <c r="J83" s="547">
        <v>0.45589</v>
      </c>
      <c r="K83" s="622">
        <v>0.14245</v>
      </c>
      <c r="L83" s="531"/>
      <c r="M83" s="491" t="s">
        <v>325</v>
      </c>
      <c r="N83" s="492">
        <v>0.44</v>
      </c>
      <c r="O83" s="626">
        <v>0.13</v>
      </c>
      <c r="P83" s="531"/>
      <c r="Q83" s="493" t="s">
        <v>324</v>
      </c>
      <c r="R83" s="522" t="s">
        <v>1177</v>
      </c>
      <c r="S83" s="644">
        <v>0.1</v>
      </c>
      <c r="T83" s="531"/>
      <c r="U83" s="524">
        <v>1</v>
      </c>
      <c r="V83" s="525">
        <v>0.32</v>
      </c>
      <c r="W83" s="525">
        <v>0.08</v>
      </c>
      <c r="X83" s="531"/>
      <c r="Y83" s="541"/>
      <c r="Z83" s="541"/>
      <c r="AA83" s="541"/>
      <c r="AB83" s="542"/>
      <c r="AC83" s="542"/>
      <c r="AD83" s="543"/>
      <c r="AE83" s="543"/>
      <c r="AF83" s="544"/>
    </row>
    <row r="84" spans="1:32" ht="22.5">
      <c r="A84" s="273">
        <v>72</v>
      </c>
      <c r="B84" s="282" t="s">
        <v>461</v>
      </c>
      <c r="C84" s="274" t="s">
        <v>353</v>
      </c>
      <c r="D84" s="169" t="s">
        <v>464</v>
      </c>
      <c r="E84" s="275" t="s">
        <v>465</v>
      </c>
      <c r="F84" s="276">
        <v>1000</v>
      </c>
      <c r="G84" s="277" t="s">
        <v>324</v>
      </c>
      <c r="H84" s="271"/>
      <c r="I84" s="545" t="s">
        <v>324</v>
      </c>
      <c r="J84" s="530">
        <v>0.60276</v>
      </c>
      <c r="K84" s="622">
        <v>0.193325</v>
      </c>
      <c r="L84" s="531"/>
      <c r="M84" s="502" t="s">
        <v>325</v>
      </c>
      <c r="N84" s="503" t="s">
        <v>326</v>
      </c>
      <c r="O84" s="627">
        <v>0.13</v>
      </c>
      <c r="P84" s="531"/>
      <c r="Q84" s="504" t="s">
        <v>324</v>
      </c>
      <c r="R84" s="532" t="s">
        <v>1177</v>
      </c>
      <c r="S84" s="532">
        <v>0.17</v>
      </c>
      <c r="T84" s="531"/>
      <c r="U84" s="533">
        <v>1</v>
      </c>
      <c r="V84" s="534">
        <v>0.44</v>
      </c>
      <c r="W84" s="534">
        <v>0.13</v>
      </c>
      <c r="X84" s="531"/>
      <c r="Y84" s="535"/>
      <c r="Z84" s="535"/>
      <c r="AA84" s="535"/>
      <c r="AB84" s="536"/>
      <c r="AC84" s="536"/>
      <c r="AD84" s="537"/>
      <c r="AE84" s="537"/>
      <c r="AF84" s="538"/>
    </row>
    <row r="85" spans="1:32" ht="22.5">
      <c r="A85" s="21">
        <v>73</v>
      </c>
      <c r="B85" s="21" t="s">
        <v>461</v>
      </c>
      <c r="C85" s="22" t="s">
        <v>353</v>
      </c>
      <c r="D85" s="29" t="s">
        <v>466</v>
      </c>
      <c r="E85" s="26" t="s">
        <v>467</v>
      </c>
      <c r="F85" s="25">
        <v>3000</v>
      </c>
      <c r="G85" s="32" t="s">
        <v>324</v>
      </c>
      <c r="H85" s="271"/>
      <c r="I85" s="546" t="s">
        <v>324</v>
      </c>
      <c r="J85" s="547">
        <v>0.50793</v>
      </c>
      <c r="K85" s="622">
        <v>0.1628</v>
      </c>
      <c r="L85" s="531"/>
      <c r="M85" s="491" t="s">
        <v>325</v>
      </c>
      <c r="N85" s="492" t="s">
        <v>326</v>
      </c>
      <c r="O85" s="626">
        <v>0.13</v>
      </c>
      <c r="P85" s="531"/>
      <c r="Q85" s="493" t="s">
        <v>324</v>
      </c>
      <c r="R85" s="522" t="s">
        <v>1177</v>
      </c>
      <c r="S85" s="522">
        <v>0.14</v>
      </c>
      <c r="T85" s="531"/>
      <c r="U85" s="524">
        <v>1</v>
      </c>
      <c r="V85" s="525">
        <v>0.37</v>
      </c>
      <c r="W85" s="525">
        <v>0.11</v>
      </c>
      <c r="X85" s="531"/>
      <c r="Y85" s="541"/>
      <c r="Z85" s="541"/>
      <c r="AA85" s="541"/>
      <c r="AB85" s="542"/>
      <c r="AC85" s="542"/>
      <c r="AD85" s="543"/>
      <c r="AE85" s="543"/>
      <c r="AF85" s="544"/>
    </row>
    <row r="86" spans="1:32" ht="11.25">
      <c r="A86" s="273">
        <v>74</v>
      </c>
      <c r="B86" s="273" t="s">
        <v>461</v>
      </c>
      <c r="C86" s="273" t="s">
        <v>296</v>
      </c>
      <c r="D86" s="280" t="s">
        <v>468</v>
      </c>
      <c r="E86" s="275" t="s">
        <v>469</v>
      </c>
      <c r="F86" s="276">
        <v>2000</v>
      </c>
      <c r="G86" s="277" t="s">
        <v>324</v>
      </c>
      <c r="H86" s="315"/>
      <c r="I86" s="545" t="s">
        <v>324</v>
      </c>
      <c r="J86" s="530"/>
      <c r="K86" s="622">
        <v>0.0407</v>
      </c>
      <c r="L86" s="576"/>
      <c r="M86" s="502" t="s">
        <v>325</v>
      </c>
      <c r="N86" s="503" t="s">
        <v>326</v>
      </c>
      <c r="O86" s="627">
        <v>0.52</v>
      </c>
      <c r="P86" s="576"/>
      <c r="Q86" s="504" t="s">
        <v>324</v>
      </c>
      <c r="R86" s="532" t="s">
        <v>1177</v>
      </c>
      <c r="S86" s="532">
        <v>0.03</v>
      </c>
      <c r="T86" s="576"/>
      <c r="U86" s="533">
        <v>1</v>
      </c>
      <c r="V86" s="577"/>
      <c r="W86" s="577">
        <v>0.04</v>
      </c>
      <c r="X86" s="576"/>
      <c r="Y86" s="535"/>
      <c r="Z86" s="535"/>
      <c r="AA86" s="535"/>
      <c r="AB86" s="578"/>
      <c r="AC86" s="578"/>
      <c r="AD86" s="579"/>
      <c r="AE86" s="579"/>
      <c r="AF86" s="538"/>
    </row>
    <row r="87" spans="1:32" ht="11.25">
      <c r="A87" s="21">
        <v>75</v>
      </c>
      <c r="B87" s="21" t="s">
        <v>461</v>
      </c>
      <c r="C87" s="21" t="s">
        <v>296</v>
      </c>
      <c r="D87" s="29" t="s">
        <v>470</v>
      </c>
      <c r="E87" s="26" t="s">
        <v>471</v>
      </c>
      <c r="F87" s="25">
        <v>2000</v>
      </c>
      <c r="G87" s="32" t="s">
        <v>324</v>
      </c>
      <c r="H87" s="271"/>
      <c r="I87" s="546" t="s">
        <v>324</v>
      </c>
      <c r="J87" s="547"/>
      <c r="K87" s="622">
        <v>0.0407</v>
      </c>
      <c r="L87" s="531"/>
      <c r="M87" s="491" t="s">
        <v>325</v>
      </c>
      <c r="N87" s="492"/>
      <c r="O87" s="626">
        <v>0.52</v>
      </c>
      <c r="P87" s="531"/>
      <c r="Q87" s="493" t="s">
        <v>324</v>
      </c>
      <c r="R87" s="522" t="s">
        <v>1177</v>
      </c>
      <c r="S87" s="522">
        <v>0.03</v>
      </c>
      <c r="T87" s="531"/>
      <c r="U87" s="524">
        <v>1</v>
      </c>
      <c r="V87" s="525"/>
      <c r="W87" s="525">
        <v>0.04</v>
      </c>
      <c r="X87" s="531"/>
      <c r="Y87" s="541"/>
      <c r="Z87" s="541"/>
      <c r="AA87" s="541"/>
      <c r="AB87" s="542"/>
      <c r="AC87" s="542"/>
      <c r="AD87" s="543"/>
      <c r="AE87" s="543"/>
      <c r="AF87" s="544"/>
    </row>
    <row r="88" spans="1:32" ht="22.5">
      <c r="A88" s="273">
        <v>76</v>
      </c>
      <c r="B88" s="273" t="s">
        <v>461</v>
      </c>
      <c r="C88" s="273" t="s">
        <v>296</v>
      </c>
      <c r="D88" s="80" t="s">
        <v>1064</v>
      </c>
      <c r="E88" s="283" t="s">
        <v>1065</v>
      </c>
      <c r="F88" s="295">
        <v>500</v>
      </c>
      <c r="G88" s="296" t="s">
        <v>324</v>
      </c>
      <c r="H88" s="313"/>
      <c r="I88" s="580"/>
      <c r="J88" s="581"/>
      <c r="K88" s="581"/>
      <c r="L88" s="523"/>
      <c r="M88" s="502" t="s">
        <v>325</v>
      </c>
      <c r="N88" s="503">
        <v>161.18</v>
      </c>
      <c r="O88" s="627">
        <v>0.088</v>
      </c>
      <c r="P88" s="523"/>
      <c r="Q88" s="571" t="s">
        <v>324</v>
      </c>
      <c r="R88" s="532" t="s">
        <v>1177</v>
      </c>
      <c r="S88" s="532">
        <v>0.1</v>
      </c>
      <c r="T88" s="523"/>
      <c r="U88" s="533">
        <v>1</v>
      </c>
      <c r="V88" s="534">
        <v>0.2</v>
      </c>
      <c r="W88" s="534">
        <v>0.1</v>
      </c>
      <c r="X88" s="523"/>
      <c r="Y88" s="573"/>
      <c r="Z88" s="573"/>
      <c r="AA88" s="573"/>
      <c r="AB88" s="574"/>
      <c r="AC88" s="574"/>
      <c r="AD88" s="534"/>
      <c r="AE88" s="534"/>
      <c r="AF88" s="575"/>
    </row>
    <row r="89" spans="1:32" ht="11.25">
      <c r="A89" s="21">
        <v>77</v>
      </c>
      <c r="B89" s="31" t="s">
        <v>461</v>
      </c>
      <c r="C89" s="22" t="s">
        <v>296</v>
      </c>
      <c r="D89" s="29" t="s">
        <v>1066</v>
      </c>
      <c r="E89" s="26" t="s">
        <v>1067</v>
      </c>
      <c r="F89" s="25">
        <v>500</v>
      </c>
      <c r="G89" s="32" t="s">
        <v>324</v>
      </c>
      <c r="H89" s="313"/>
      <c r="I89" s="582"/>
      <c r="J89" s="583"/>
      <c r="K89" s="583"/>
      <c r="L89" s="523"/>
      <c r="M89" s="491" t="s">
        <v>325</v>
      </c>
      <c r="N89" s="492" t="s">
        <v>326</v>
      </c>
      <c r="O89" s="626">
        <v>0.065</v>
      </c>
      <c r="P89" s="523"/>
      <c r="Q89" s="548" t="s">
        <v>324</v>
      </c>
      <c r="R89" s="522" t="s">
        <v>1177</v>
      </c>
      <c r="S89" s="522">
        <v>0.07</v>
      </c>
      <c r="T89" s="523"/>
      <c r="U89" s="524">
        <v>1</v>
      </c>
      <c r="V89" s="525">
        <v>0.22</v>
      </c>
      <c r="W89" s="525">
        <v>0.11</v>
      </c>
      <c r="X89" s="523"/>
      <c r="Y89" s="526"/>
      <c r="Z89" s="526"/>
      <c r="AA89" s="526"/>
      <c r="AB89" s="527"/>
      <c r="AC89" s="527"/>
      <c r="AD89" s="525"/>
      <c r="AE89" s="525"/>
      <c r="AF89" s="528"/>
    </row>
    <row r="90" spans="1:32" ht="22.5">
      <c r="A90" s="273">
        <v>78</v>
      </c>
      <c r="B90" s="299" t="s">
        <v>461</v>
      </c>
      <c r="C90" s="299" t="s">
        <v>296</v>
      </c>
      <c r="D90" s="169" t="s">
        <v>1068</v>
      </c>
      <c r="E90" s="275" t="s">
        <v>1069</v>
      </c>
      <c r="F90" s="300">
        <v>1000</v>
      </c>
      <c r="G90" s="301" t="s">
        <v>324</v>
      </c>
      <c r="H90" s="313"/>
      <c r="I90" s="580"/>
      <c r="J90" s="581"/>
      <c r="K90" s="581"/>
      <c r="L90" s="523"/>
      <c r="M90" s="502" t="s">
        <v>325</v>
      </c>
      <c r="N90" s="503">
        <v>5449.42</v>
      </c>
      <c r="O90" s="627">
        <v>1.504</v>
      </c>
      <c r="P90" s="523"/>
      <c r="Q90" s="571" t="s">
        <v>324</v>
      </c>
      <c r="R90" s="532" t="s">
        <v>1177</v>
      </c>
      <c r="S90" s="532">
        <v>1.64</v>
      </c>
      <c r="T90" s="523"/>
      <c r="U90" s="533">
        <v>1</v>
      </c>
      <c r="V90" s="534">
        <v>3.69</v>
      </c>
      <c r="W90" s="534">
        <v>1.3</v>
      </c>
      <c r="X90" s="523"/>
      <c r="Y90" s="573"/>
      <c r="Z90" s="573"/>
      <c r="AA90" s="573"/>
      <c r="AB90" s="574"/>
      <c r="AC90" s="574"/>
      <c r="AD90" s="534"/>
      <c r="AE90" s="534"/>
      <c r="AF90" s="575"/>
    </row>
    <row r="91" spans="1:32" ht="22.5">
      <c r="A91" s="21">
        <v>79</v>
      </c>
      <c r="B91" s="21" t="s">
        <v>461</v>
      </c>
      <c r="C91" s="22" t="s">
        <v>296</v>
      </c>
      <c r="D91" s="29" t="s">
        <v>1070</v>
      </c>
      <c r="E91" s="26" t="s">
        <v>1071</v>
      </c>
      <c r="F91" s="25">
        <v>1000</v>
      </c>
      <c r="G91" s="32" t="s">
        <v>324</v>
      </c>
      <c r="H91" s="313"/>
      <c r="I91" s="582"/>
      <c r="J91" s="583"/>
      <c r="K91" s="583"/>
      <c r="L91" s="523"/>
      <c r="M91" s="491" t="s">
        <v>325</v>
      </c>
      <c r="N91" s="492">
        <v>4342.19</v>
      </c>
      <c r="O91" s="626">
        <v>1.199</v>
      </c>
      <c r="P91" s="523"/>
      <c r="Q91" s="548" t="s">
        <v>324</v>
      </c>
      <c r="R91" s="522" t="s">
        <v>1177</v>
      </c>
      <c r="S91" s="522">
        <v>1.31</v>
      </c>
      <c r="T91" s="523"/>
      <c r="U91" s="524">
        <v>1</v>
      </c>
      <c r="V91" s="525">
        <v>2.94</v>
      </c>
      <c r="W91" s="525">
        <v>1</v>
      </c>
      <c r="X91" s="523"/>
      <c r="Y91" s="526"/>
      <c r="Z91" s="526"/>
      <c r="AA91" s="526"/>
      <c r="AB91" s="527"/>
      <c r="AC91" s="527"/>
      <c r="AD91" s="525"/>
      <c r="AE91" s="525"/>
      <c r="AF91" s="528"/>
    </row>
    <row r="92" spans="1:32" ht="22.5">
      <c r="A92" s="273">
        <v>80</v>
      </c>
      <c r="B92" s="273" t="s">
        <v>461</v>
      </c>
      <c r="C92" s="273" t="s">
        <v>296</v>
      </c>
      <c r="D92" s="280" t="s">
        <v>1072</v>
      </c>
      <c r="E92" s="281" t="s">
        <v>1073</v>
      </c>
      <c r="F92" s="295">
        <f>500*5</f>
        <v>2500</v>
      </c>
      <c r="G92" s="296" t="s">
        <v>324</v>
      </c>
      <c r="H92" s="313"/>
      <c r="I92" s="580"/>
      <c r="J92" s="581"/>
      <c r="K92" s="581"/>
      <c r="L92" s="523"/>
      <c r="M92" s="502" t="s">
        <v>325</v>
      </c>
      <c r="N92" s="503">
        <v>3448.9</v>
      </c>
      <c r="O92" s="627">
        <v>0.952</v>
      </c>
      <c r="P92" s="523"/>
      <c r="Q92" s="571" t="s">
        <v>324</v>
      </c>
      <c r="R92" s="532" t="s">
        <v>1177</v>
      </c>
      <c r="S92" s="532">
        <v>1.04</v>
      </c>
      <c r="T92" s="523"/>
      <c r="U92" s="533">
        <v>1</v>
      </c>
      <c r="V92" s="534">
        <v>2.34</v>
      </c>
      <c r="W92" s="534">
        <v>0.82</v>
      </c>
      <c r="X92" s="523"/>
      <c r="Y92" s="573"/>
      <c r="Z92" s="573"/>
      <c r="AA92" s="573"/>
      <c r="AB92" s="574"/>
      <c r="AC92" s="574"/>
      <c r="AD92" s="534"/>
      <c r="AE92" s="534"/>
      <c r="AF92" s="575"/>
    </row>
    <row r="93" spans="1:32" ht="22.5">
      <c r="A93" s="21">
        <v>81</v>
      </c>
      <c r="B93" s="21" t="s">
        <v>461</v>
      </c>
      <c r="C93" s="31" t="s">
        <v>296</v>
      </c>
      <c r="D93" s="14" t="s">
        <v>1074</v>
      </c>
      <c r="E93" s="26" t="s">
        <v>1075</v>
      </c>
      <c r="F93" s="36">
        <v>2000</v>
      </c>
      <c r="G93" s="32" t="s">
        <v>324</v>
      </c>
      <c r="H93" s="313"/>
      <c r="I93" s="582"/>
      <c r="J93" s="583"/>
      <c r="K93" s="583"/>
      <c r="L93" s="523"/>
      <c r="M93" s="491" t="s">
        <v>325</v>
      </c>
      <c r="N93" s="492">
        <v>2189.67</v>
      </c>
      <c r="O93" s="626">
        <v>0.604</v>
      </c>
      <c r="P93" s="523"/>
      <c r="Q93" s="548" t="s">
        <v>324</v>
      </c>
      <c r="R93" s="522" t="s">
        <v>1177</v>
      </c>
      <c r="S93" s="522">
        <v>1.04</v>
      </c>
      <c r="T93" s="523"/>
      <c r="U93" s="524">
        <v>1</v>
      </c>
      <c r="V93" s="525">
        <v>1.49</v>
      </c>
      <c r="W93" s="525">
        <v>0.51</v>
      </c>
      <c r="X93" s="523"/>
      <c r="Y93" s="526"/>
      <c r="Z93" s="526"/>
      <c r="AA93" s="526"/>
      <c r="AB93" s="527"/>
      <c r="AC93" s="527"/>
      <c r="AD93" s="525"/>
      <c r="AE93" s="525"/>
      <c r="AF93" s="528"/>
    </row>
    <row r="94" spans="1:32" ht="11.25">
      <c r="A94" s="273">
        <v>82</v>
      </c>
      <c r="B94" s="273" t="s">
        <v>461</v>
      </c>
      <c r="C94" s="278" t="s">
        <v>296</v>
      </c>
      <c r="D94" s="80" t="s">
        <v>1076</v>
      </c>
      <c r="E94" s="275" t="s">
        <v>1077</v>
      </c>
      <c r="F94" s="279">
        <f>500*6</f>
        <v>3000</v>
      </c>
      <c r="G94" s="277" t="s">
        <v>324</v>
      </c>
      <c r="H94" s="316"/>
      <c r="I94" s="580"/>
      <c r="J94" s="581"/>
      <c r="K94" s="581"/>
      <c r="L94" s="584"/>
      <c r="M94" s="502" t="s">
        <v>325</v>
      </c>
      <c r="N94" s="503">
        <v>415.76</v>
      </c>
      <c r="O94" s="627">
        <v>0.223</v>
      </c>
      <c r="P94" s="584"/>
      <c r="Q94" s="571" t="s">
        <v>324</v>
      </c>
      <c r="R94" s="532" t="s">
        <v>1177</v>
      </c>
      <c r="S94" s="532">
        <v>0.25</v>
      </c>
      <c r="T94" s="584"/>
      <c r="U94" s="533">
        <v>1</v>
      </c>
      <c r="V94" s="534">
        <v>0.51</v>
      </c>
      <c r="W94" s="534">
        <v>0.19</v>
      </c>
      <c r="X94" s="584"/>
      <c r="Y94" s="573"/>
      <c r="Z94" s="573"/>
      <c r="AA94" s="573"/>
      <c r="AB94" s="574"/>
      <c r="AC94" s="574"/>
      <c r="AD94" s="534"/>
      <c r="AE94" s="534"/>
      <c r="AF94" s="575"/>
    </row>
    <row r="95" spans="1:32" ht="22.5">
      <c r="A95" s="21">
        <v>83</v>
      </c>
      <c r="B95" s="21" t="s">
        <v>461</v>
      </c>
      <c r="C95" s="22" t="s">
        <v>296</v>
      </c>
      <c r="D95" s="23" t="s">
        <v>1078</v>
      </c>
      <c r="E95" s="26" t="s">
        <v>1079</v>
      </c>
      <c r="F95" s="25">
        <f>500*10</f>
        <v>5000</v>
      </c>
      <c r="G95" s="32" t="s">
        <v>324</v>
      </c>
      <c r="H95" s="316"/>
      <c r="I95" s="582"/>
      <c r="J95" s="583"/>
      <c r="K95" s="583"/>
      <c r="L95" s="584"/>
      <c r="M95" s="491" t="s">
        <v>325</v>
      </c>
      <c r="N95" s="492">
        <v>262.97</v>
      </c>
      <c r="O95" s="626">
        <v>0.145</v>
      </c>
      <c r="P95" s="584"/>
      <c r="Q95" s="548" t="s">
        <v>324</v>
      </c>
      <c r="R95" s="522" t="s">
        <v>1177</v>
      </c>
      <c r="S95" s="522">
        <v>0.16</v>
      </c>
      <c r="T95" s="584"/>
      <c r="U95" s="524">
        <v>1</v>
      </c>
      <c r="V95" s="525">
        <v>0.33</v>
      </c>
      <c r="W95" s="525">
        <v>0.12</v>
      </c>
      <c r="X95" s="584"/>
      <c r="Y95" s="526"/>
      <c r="Z95" s="526"/>
      <c r="AA95" s="526"/>
      <c r="AB95" s="527"/>
      <c r="AC95" s="527"/>
      <c r="AD95" s="525"/>
      <c r="AE95" s="525"/>
      <c r="AF95" s="528"/>
    </row>
    <row r="96" spans="1:32" ht="22.5">
      <c r="A96" s="273">
        <v>84</v>
      </c>
      <c r="B96" s="285" t="s">
        <v>461</v>
      </c>
      <c r="C96" s="285" t="s">
        <v>296</v>
      </c>
      <c r="D96" s="80" t="s">
        <v>1080</v>
      </c>
      <c r="E96" s="283" t="s">
        <v>1081</v>
      </c>
      <c r="F96" s="286">
        <v>3000</v>
      </c>
      <c r="G96" s="287" t="s">
        <v>324</v>
      </c>
      <c r="H96" s="313"/>
      <c r="I96" s="580"/>
      <c r="J96" s="581"/>
      <c r="K96" s="581"/>
      <c r="L96" s="523"/>
      <c r="M96" s="502" t="s">
        <v>325</v>
      </c>
      <c r="N96" s="503">
        <v>174.31</v>
      </c>
      <c r="O96" s="627">
        <v>0.096</v>
      </c>
      <c r="P96" s="523"/>
      <c r="Q96" s="571" t="s">
        <v>324</v>
      </c>
      <c r="R96" s="532" t="s">
        <v>1177</v>
      </c>
      <c r="S96" s="532">
        <v>0.11</v>
      </c>
      <c r="T96" s="523"/>
      <c r="U96" s="533">
        <v>1</v>
      </c>
      <c r="V96" s="534">
        <v>0.2</v>
      </c>
      <c r="W96" s="534">
        <v>0.08</v>
      </c>
      <c r="X96" s="523"/>
      <c r="Y96" s="573"/>
      <c r="Z96" s="573"/>
      <c r="AA96" s="573"/>
      <c r="AB96" s="574"/>
      <c r="AC96" s="574"/>
      <c r="AD96" s="534"/>
      <c r="AE96" s="534"/>
      <c r="AF96" s="575"/>
    </row>
    <row r="97" spans="1:32" ht="22.5">
      <c r="A97" s="21">
        <v>85</v>
      </c>
      <c r="B97" s="21" t="s">
        <v>461</v>
      </c>
      <c r="C97" s="22" t="s">
        <v>296</v>
      </c>
      <c r="D97" s="14" t="s">
        <v>1082</v>
      </c>
      <c r="E97" s="30" t="s">
        <v>1083</v>
      </c>
      <c r="F97" s="25">
        <f>18*1000</f>
        <v>18000</v>
      </c>
      <c r="G97" s="32" t="s">
        <v>324</v>
      </c>
      <c r="H97" s="313"/>
      <c r="I97" s="582"/>
      <c r="J97" s="583"/>
      <c r="K97" s="583"/>
      <c r="L97" s="523"/>
      <c r="M97" s="491" t="s">
        <v>325</v>
      </c>
      <c r="N97" s="492">
        <v>5449.42</v>
      </c>
      <c r="O97" s="626">
        <v>1.504</v>
      </c>
      <c r="P97" s="523"/>
      <c r="Q97" s="548" t="s">
        <v>324</v>
      </c>
      <c r="R97" s="522" t="s">
        <v>1177</v>
      </c>
      <c r="S97" s="522">
        <v>1.64</v>
      </c>
      <c r="T97" s="523"/>
      <c r="U97" s="524">
        <v>1</v>
      </c>
      <c r="V97" s="525">
        <v>3.69</v>
      </c>
      <c r="W97" s="525">
        <v>1.3</v>
      </c>
      <c r="X97" s="523"/>
      <c r="Y97" s="526"/>
      <c r="Z97" s="526"/>
      <c r="AA97" s="526"/>
      <c r="AB97" s="527"/>
      <c r="AC97" s="527"/>
      <c r="AD97" s="525"/>
      <c r="AE97" s="525"/>
      <c r="AF97" s="528"/>
    </row>
    <row r="98" spans="1:32" ht="22.5">
      <c r="A98" s="273">
        <v>86</v>
      </c>
      <c r="B98" s="273" t="s">
        <v>461</v>
      </c>
      <c r="C98" s="274" t="s">
        <v>296</v>
      </c>
      <c r="D98" s="80" t="s">
        <v>473</v>
      </c>
      <c r="E98" s="283" t="s">
        <v>1084</v>
      </c>
      <c r="F98" s="276">
        <v>2000</v>
      </c>
      <c r="G98" s="277" t="s">
        <v>324</v>
      </c>
      <c r="H98" s="317"/>
      <c r="I98" s="580"/>
      <c r="J98" s="581"/>
      <c r="K98" s="581"/>
      <c r="L98" s="585"/>
      <c r="M98" s="502" t="s">
        <v>325</v>
      </c>
      <c r="N98" s="503">
        <v>8765</v>
      </c>
      <c r="O98" s="627">
        <v>3.301</v>
      </c>
      <c r="P98" s="585"/>
      <c r="Q98" s="571" t="s">
        <v>324</v>
      </c>
      <c r="R98" s="532" t="s">
        <v>1177</v>
      </c>
      <c r="S98" s="532">
        <v>6.29</v>
      </c>
      <c r="T98" s="585"/>
      <c r="U98" s="533">
        <v>1</v>
      </c>
      <c r="V98" s="577">
        <v>7.34</v>
      </c>
      <c r="W98" s="577">
        <v>2.59</v>
      </c>
      <c r="X98" s="585"/>
      <c r="Y98" s="573"/>
      <c r="Z98" s="573"/>
      <c r="AA98" s="573"/>
      <c r="AB98" s="586"/>
      <c r="AC98" s="586"/>
      <c r="AD98" s="577"/>
      <c r="AE98" s="577"/>
      <c r="AF98" s="575"/>
    </row>
    <row r="99" spans="1:32" ht="22.5">
      <c r="A99" s="21">
        <v>87</v>
      </c>
      <c r="B99" s="21" t="s">
        <v>461</v>
      </c>
      <c r="C99" s="22" t="s">
        <v>296</v>
      </c>
      <c r="D99" s="29" t="s">
        <v>1085</v>
      </c>
      <c r="E99" s="30" t="s">
        <v>1086</v>
      </c>
      <c r="F99" s="25">
        <v>10000</v>
      </c>
      <c r="G99" s="32" t="s">
        <v>324</v>
      </c>
      <c r="H99" s="317"/>
      <c r="I99" s="582"/>
      <c r="J99" s="583"/>
      <c r="K99" s="583"/>
      <c r="L99" s="585"/>
      <c r="M99" s="491" t="s">
        <v>325</v>
      </c>
      <c r="N99" s="492">
        <v>2189.61</v>
      </c>
      <c r="O99" s="626">
        <v>0.604</v>
      </c>
      <c r="P99" s="585"/>
      <c r="Q99" s="548" t="s">
        <v>324</v>
      </c>
      <c r="R99" s="522" t="s">
        <v>1177</v>
      </c>
      <c r="S99" s="522">
        <v>0.66</v>
      </c>
      <c r="T99" s="585"/>
      <c r="U99" s="524">
        <v>1</v>
      </c>
      <c r="V99" s="587">
        <v>1.49</v>
      </c>
      <c r="W99" s="587">
        <v>0.51</v>
      </c>
      <c r="X99" s="585"/>
      <c r="Y99" s="526"/>
      <c r="Z99" s="526"/>
      <c r="AA99" s="526"/>
      <c r="AB99" s="588"/>
      <c r="AC99" s="588"/>
      <c r="AD99" s="587"/>
      <c r="AE99" s="587"/>
      <c r="AF99" s="528"/>
    </row>
    <row r="100" spans="1:32" ht="22.5">
      <c r="A100" s="273">
        <v>88</v>
      </c>
      <c r="B100" s="273" t="s">
        <v>461</v>
      </c>
      <c r="C100" s="274" t="s">
        <v>296</v>
      </c>
      <c r="D100" s="169" t="s">
        <v>1087</v>
      </c>
      <c r="E100" s="275" t="s">
        <v>1088</v>
      </c>
      <c r="F100" s="276">
        <v>4500</v>
      </c>
      <c r="G100" s="277" t="s">
        <v>324</v>
      </c>
      <c r="H100" s="316"/>
      <c r="I100" s="580"/>
      <c r="J100" s="581"/>
      <c r="K100" s="581"/>
      <c r="L100" s="584"/>
      <c r="M100" s="502" t="s">
        <v>325</v>
      </c>
      <c r="N100" s="503">
        <v>1423.16</v>
      </c>
      <c r="O100" s="627">
        <v>0.393</v>
      </c>
      <c r="P100" s="584"/>
      <c r="Q100" s="571" t="s">
        <v>324</v>
      </c>
      <c r="R100" s="532" t="s">
        <v>1177</v>
      </c>
      <c r="S100" s="532">
        <v>0.43</v>
      </c>
      <c r="T100" s="584"/>
      <c r="U100" s="533">
        <v>1</v>
      </c>
      <c r="V100" s="534">
        <v>0.87</v>
      </c>
      <c r="W100" s="534">
        <v>0.33</v>
      </c>
      <c r="X100" s="584"/>
      <c r="Y100" s="573"/>
      <c r="Z100" s="573"/>
      <c r="AA100" s="573"/>
      <c r="AB100" s="574"/>
      <c r="AC100" s="574"/>
      <c r="AD100" s="534"/>
      <c r="AE100" s="534"/>
      <c r="AF100" s="575"/>
    </row>
    <row r="101" spans="1:32" ht="22.5">
      <c r="A101" s="21">
        <v>89</v>
      </c>
      <c r="B101" s="21" t="s">
        <v>461</v>
      </c>
      <c r="C101" s="27" t="s">
        <v>296</v>
      </c>
      <c r="D101" s="23" t="s">
        <v>1089</v>
      </c>
      <c r="E101" s="26" t="s">
        <v>1090</v>
      </c>
      <c r="F101" s="28">
        <f>26*500</f>
        <v>13000</v>
      </c>
      <c r="G101" s="32" t="s">
        <v>324</v>
      </c>
      <c r="H101" s="316"/>
      <c r="I101" s="582"/>
      <c r="J101" s="583"/>
      <c r="K101" s="583"/>
      <c r="L101" s="584"/>
      <c r="M101" s="491" t="s">
        <v>325</v>
      </c>
      <c r="N101" s="492">
        <v>415.76</v>
      </c>
      <c r="O101" s="626">
        <v>0.26</v>
      </c>
      <c r="P101" s="584"/>
      <c r="Q101" s="548" t="s">
        <v>324</v>
      </c>
      <c r="R101" s="522" t="s">
        <v>1177</v>
      </c>
      <c r="S101" s="522">
        <v>0.29</v>
      </c>
      <c r="T101" s="584"/>
      <c r="U101" s="524">
        <v>1</v>
      </c>
      <c r="V101" s="525">
        <v>0.58</v>
      </c>
      <c r="W101" s="525">
        <v>0.22</v>
      </c>
      <c r="X101" s="584"/>
      <c r="Y101" s="526"/>
      <c r="Z101" s="526"/>
      <c r="AA101" s="526"/>
      <c r="AB101" s="527"/>
      <c r="AC101" s="527"/>
      <c r="AD101" s="525"/>
      <c r="AE101" s="525"/>
      <c r="AF101" s="528"/>
    </row>
    <row r="102" spans="1:32" ht="22.5">
      <c r="A102" s="273">
        <v>90</v>
      </c>
      <c r="B102" s="273" t="s">
        <v>461</v>
      </c>
      <c r="C102" s="274" t="s">
        <v>296</v>
      </c>
      <c r="D102" s="80" t="s">
        <v>1091</v>
      </c>
      <c r="E102" s="275" t="s">
        <v>1092</v>
      </c>
      <c r="F102" s="276">
        <f>25*500</f>
        <v>12500</v>
      </c>
      <c r="G102" s="277" t="s">
        <v>324</v>
      </c>
      <c r="H102" s="316"/>
      <c r="I102" s="580"/>
      <c r="J102" s="581"/>
      <c r="K102" s="581"/>
      <c r="L102" s="584"/>
      <c r="M102" s="502" t="s">
        <v>325</v>
      </c>
      <c r="N102" s="503">
        <v>262.97</v>
      </c>
      <c r="O102" s="627">
        <v>0.168</v>
      </c>
      <c r="P102" s="584"/>
      <c r="Q102" s="571" t="s">
        <v>324</v>
      </c>
      <c r="R102" s="532" t="s">
        <v>1177</v>
      </c>
      <c r="S102" s="532">
        <v>0.19</v>
      </c>
      <c r="T102" s="584"/>
      <c r="U102" s="533">
        <v>1</v>
      </c>
      <c r="V102" s="534">
        <v>0.38</v>
      </c>
      <c r="W102" s="534">
        <v>0.14</v>
      </c>
      <c r="X102" s="584"/>
      <c r="Y102" s="573"/>
      <c r="Z102" s="573"/>
      <c r="AA102" s="573"/>
      <c r="AB102" s="574"/>
      <c r="AC102" s="574"/>
      <c r="AD102" s="534"/>
      <c r="AE102" s="534"/>
      <c r="AF102" s="575"/>
    </row>
    <row r="103" spans="1:32" ht="22.5">
      <c r="A103" s="21">
        <v>91</v>
      </c>
      <c r="B103" s="37" t="s">
        <v>461</v>
      </c>
      <c r="C103" s="37" t="s">
        <v>296</v>
      </c>
      <c r="D103" s="23" t="s">
        <v>1093</v>
      </c>
      <c r="E103" s="24" t="s">
        <v>1094</v>
      </c>
      <c r="F103" s="40">
        <v>3000</v>
      </c>
      <c r="G103" s="258" t="s">
        <v>324</v>
      </c>
      <c r="H103" s="313"/>
      <c r="I103" s="582"/>
      <c r="J103" s="583"/>
      <c r="K103" s="583"/>
      <c r="L103" s="523"/>
      <c r="M103" s="491" t="s">
        <v>325</v>
      </c>
      <c r="N103" s="492">
        <v>174.31</v>
      </c>
      <c r="O103" s="626">
        <v>0.109</v>
      </c>
      <c r="P103" s="523"/>
      <c r="Q103" s="548" t="s">
        <v>324</v>
      </c>
      <c r="R103" s="522" t="s">
        <v>1177</v>
      </c>
      <c r="S103" s="522">
        <v>0.12</v>
      </c>
      <c r="T103" s="523"/>
      <c r="U103" s="524">
        <v>1</v>
      </c>
      <c r="V103" s="525">
        <v>0.25</v>
      </c>
      <c r="W103" s="525">
        <v>0.09</v>
      </c>
      <c r="X103" s="523"/>
      <c r="Y103" s="526"/>
      <c r="Z103" s="526"/>
      <c r="AA103" s="526"/>
      <c r="AB103" s="527"/>
      <c r="AC103" s="527"/>
      <c r="AD103" s="525"/>
      <c r="AE103" s="525"/>
      <c r="AF103" s="528"/>
    </row>
    <row r="104" spans="1:32" ht="11.25">
      <c r="A104" s="273">
        <v>92</v>
      </c>
      <c r="B104" s="282" t="s">
        <v>461</v>
      </c>
      <c r="C104" s="274" t="s">
        <v>296</v>
      </c>
      <c r="D104" s="280" t="s">
        <v>474</v>
      </c>
      <c r="E104" s="275" t="s">
        <v>1095</v>
      </c>
      <c r="F104" s="276">
        <v>2000</v>
      </c>
      <c r="G104" s="277" t="s">
        <v>324</v>
      </c>
      <c r="H104" s="313"/>
      <c r="I104" s="580"/>
      <c r="J104" s="581"/>
      <c r="K104" s="581"/>
      <c r="L104" s="523"/>
      <c r="M104" s="502" t="s">
        <v>325</v>
      </c>
      <c r="N104" s="503">
        <v>445</v>
      </c>
      <c r="O104" s="629">
        <v>0.185</v>
      </c>
      <c r="P104" s="523"/>
      <c r="Q104" s="571" t="s">
        <v>324</v>
      </c>
      <c r="R104" s="532" t="s">
        <v>1177</v>
      </c>
      <c r="S104" s="532">
        <v>0.6</v>
      </c>
      <c r="T104" s="523"/>
      <c r="U104" s="533">
        <v>1</v>
      </c>
      <c r="V104" s="534">
        <v>2.38</v>
      </c>
      <c r="W104" s="534">
        <v>0.93</v>
      </c>
      <c r="X104" s="523"/>
      <c r="Y104" s="573"/>
      <c r="Z104" s="573"/>
      <c r="AA104" s="573"/>
      <c r="AB104" s="574"/>
      <c r="AC104" s="574"/>
      <c r="AD104" s="534"/>
      <c r="AE104" s="534"/>
      <c r="AF104" s="575"/>
    </row>
    <row r="105" spans="1:32" ht="11.25">
      <c r="A105" s="21">
        <v>93</v>
      </c>
      <c r="B105" s="31" t="s">
        <v>461</v>
      </c>
      <c r="C105" s="22" t="s">
        <v>296</v>
      </c>
      <c r="D105" s="29" t="s">
        <v>475</v>
      </c>
      <c r="E105" s="26" t="s">
        <v>1096</v>
      </c>
      <c r="F105" s="25">
        <v>2000</v>
      </c>
      <c r="G105" s="32" t="s">
        <v>324</v>
      </c>
      <c r="H105" s="313"/>
      <c r="I105" s="582"/>
      <c r="J105" s="583"/>
      <c r="K105" s="583"/>
      <c r="L105" s="523"/>
      <c r="M105" s="491" t="s">
        <v>325</v>
      </c>
      <c r="N105" s="492">
        <v>511</v>
      </c>
      <c r="O105" s="629">
        <v>0.213</v>
      </c>
      <c r="P105" s="523"/>
      <c r="Q105" s="548" t="s">
        <v>324</v>
      </c>
      <c r="R105" s="522" t="s">
        <v>1177</v>
      </c>
      <c r="S105" s="645">
        <v>0.67</v>
      </c>
      <c r="T105" s="523"/>
      <c r="U105" s="524">
        <v>1</v>
      </c>
      <c r="V105" s="525">
        <v>3.6</v>
      </c>
      <c r="W105" s="525">
        <v>1.4</v>
      </c>
      <c r="X105" s="523"/>
      <c r="Y105" s="526"/>
      <c r="Z105" s="526"/>
      <c r="AA105" s="526"/>
      <c r="AB105" s="527"/>
      <c r="AC105" s="527"/>
      <c r="AD105" s="525"/>
      <c r="AE105" s="525"/>
      <c r="AF105" s="528"/>
    </row>
    <row r="106" spans="1:32" ht="11.25">
      <c r="A106" s="273">
        <v>94</v>
      </c>
      <c r="B106" s="282" t="s">
        <v>461</v>
      </c>
      <c r="C106" s="274" t="s">
        <v>296</v>
      </c>
      <c r="D106" s="280" t="s">
        <v>476</v>
      </c>
      <c r="E106" s="275" t="s">
        <v>1097</v>
      </c>
      <c r="F106" s="276">
        <v>2000</v>
      </c>
      <c r="G106" s="277" t="s">
        <v>324</v>
      </c>
      <c r="H106" s="313"/>
      <c r="I106" s="580"/>
      <c r="J106" s="581"/>
      <c r="K106" s="581"/>
      <c r="L106" s="523"/>
      <c r="M106" s="502" t="s">
        <v>325</v>
      </c>
      <c r="N106" s="503">
        <v>707</v>
      </c>
      <c r="O106" s="629">
        <v>0.295</v>
      </c>
      <c r="P106" s="523"/>
      <c r="Q106" s="571" t="s">
        <v>324</v>
      </c>
      <c r="R106" s="532" t="s">
        <v>1177</v>
      </c>
      <c r="S106" s="532">
        <v>2.29</v>
      </c>
      <c r="T106" s="523"/>
      <c r="U106" s="533">
        <v>1</v>
      </c>
      <c r="V106" s="534">
        <v>5.84</v>
      </c>
      <c r="W106" s="534">
        <v>2.27</v>
      </c>
      <c r="X106" s="523"/>
      <c r="Y106" s="573"/>
      <c r="Z106" s="573"/>
      <c r="AA106" s="573"/>
      <c r="AB106" s="574"/>
      <c r="AC106" s="574"/>
      <c r="AD106" s="534"/>
      <c r="AE106" s="534"/>
      <c r="AF106" s="575"/>
    </row>
    <row r="107" spans="1:32" ht="11.25">
      <c r="A107" s="21">
        <v>95</v>
      </c>
      <c r="B107" s="31" t="s">
        <v>461</v>
      </c>
      <c r="C107" s="22" t="s">
        <v>296</v>
      </c>
      <c r="D107" s="29" t="s">
        <v>477</v>
      </c>
      <c r="E107" s="26" t="s">
        <v>1098</v>
      </c>
      <c r="F107" s="25">
        <v>2000</v>
      </c>
      <c r="G107" s="32" t="s">
        <v>324</v>
      </c>
      <c r="H107" s="313"/>
      <c r="I107" s="582"/>
      <c r="J107" s="583"/>
      <c r="K107" s="583"/>
      <c r="L107" s="523"/>
      <c r="M107" s="491" t="s">
        <v>325</v>
      </c>
      <c r="N107" s="492">
        <v>1210</v>
      </c>
      <c r="O107" s="629">
        <v>0.505</v>
      </c>
      <c r="P107" s="523"/>
      <c r="Q107" s="548" t="s">
        <v>324</v>
      </c>
      <c r="R107" s="522" t="s">
        <v>1177</v>
      </c>
      <c r="S107" s="522">
        <v>3.5</v>
      </c>
      <c r="T107" s="523"/>
      <c r="U107" s="524">
        <v>1</v>
      </c>
      <c r="V107" s="525">
        <v>8.95</v>
      </c>
      <c r="W107" s="525">
        <v>3.83</v>
      </c>
      <c r="X107" s="523"/>
      <c r="Y107" s="526"/>
      <c r="Z107" s="526"/>
      <c r="AA107" s="526"/>
      <c r="AB107" s="527"/>
      <c r="AC107" s="527"/>
      <c r="AD107" s="525"/>
      <c r="AE107" s="525"/>
      <c r="AF107" s="528"/>
    </row>
    <row r="108" spans="1:32" ht="11.25">
      <c r="A108" s="273">
        <v>96</v>
      </c>
      <c r="B108" s="282" t="s">
        <v>461</v>
      </c>
      <c r="C108" s="274" t="s">
        <v>296</v>
      </c>
      <c r="D108" s="280" t="s">
        <v>478</v>
      </c>
      <c r="E108" s="275" t="s">
        <v>1099</v>
      </c>
      <c r="F108" s="276">
        <v>2000</v>
      </c>
      <c r="G108" s="277" t="s">
        <v>324</v>
      </c>
      <c r="H108" s="313"/>
      <c r="I108" s="580"/>
      <c r="J108" s="581"/>
      <c r="K108" s="581"/>
      <c r="L108" s="523"/>
      <c r="M108" s="502" t="s">
        <v>325</v>
      </c>
      <c r="N108" s="503">
        <v>1420</v>
      </c>
      <c r="O108" s="629">
        <v>0.59</v>
      </c>
      <c r="P108" s="523"/>
      <c r="Q108" s="571" t="s">
        <v>324</v>
      </c>
      <c r="R108" s="532" t="s">
        <v>1177</v>
      </c>
      <c r="S108" s="532">
        <v>4.39</v>
      </c>
      <c r="T108" s="523"/>
      <c r="U108" s="533">
        <v>1</v>
      </c>
      <c r="V108" s="534">
        <v>12.38</v>
      </c>
      <c r="W108" s="534">
        <v>4.81</v>
      </c>
      <c r="X108" s="523"/>
      <c r="Y108" s="573"/>
      <c r="Z108" s="573"/>
      <c r="AA108" s="573"/>
      <c r="AB108" s="574"/>
      <c r="AC108" s="574"/>
      <c r="AD108" s="534"/>
      <c r="AE108" s="534"/>
      <c r="AF108" s="575"/>
    </row>
    <row r="109" spans="1:32" ht="11.25">
      <c r="A109" s="21">
        <v>97</v>
      </c>
      <c r="B109" s="21" t="s">
        <v>479</v>
      </c>
      <c r="C109" s="22" t="s">
        <v>296</v>
      </c>
      <c r="D109" s="29" t="s">
        <v>480</v>
      </c>
      <c r="E109" s="24" t="s">
        <v>481</v>
      </c>
      <c r="F109" s="25">
        <v>750</v>
      </c>
      <c r="G109" s="32" t="s">
        <v>23</v>
      </c>
      <c r="H109" s="316"/>
      <c r="I109" s="521" t="s">
        <v>23</v>
      </c>
      <c r="J109" s="522">
        <v>0.07</v>
      </c>
      <c r="K109" s="622">
        <v>0.0407</v>
      </c>
      <c r="L109" s="584"/>
      <c r="M109" s="491" t="s">
        <v>377</v>
      </c>
      <c r="N109" s="492" t="s">
        <v>326</v>
      </c>
      <c r="O109" s="626">
        <v>0.036</v>
      </c>
      <c r="P109" s="584"/>
      <c r="Q109" s="493" t="s">
        <v>23</v>
      </c>
      <c r="R109" s="522">
        <v>0.07</v>
      </c>
      <c r="S109" s="646">
        <v>0.04</v>
      </c>
      <c r="T109" s="584"/>
      <c r="U109" s="524">
        <v>1</v>
      </c>
      <c r="V109" s="525">
        <v>0.05</v>
      </c>
      <c r="W109" s="525">
        <v>0.03</v>
      </c>
      <c r="X109" s="584"/>
      <c r="Y109" s="526"/>
      <c r="Z109" s="526"/>
      <c r="AA109" s="526"/>
      <c r="AB109" s="527"/>
      <c r="AC109" s="527"/>
      <c r="AD109" s="525"/>
      <c r="AE109" s="525"/>
      <c r="AF109" s="528"/>
    </row>
    <row r="110" spans="1:32" ht="11.25">
      <c r="A110" s="273">
        <v>98</v>
      </c>
      <c r="B110" s="282" t="s">
        <v>479</v>
      </c>
      <c r="C110" s="282" t="s">
        <v>296</v>
      </c>
      <c r="D110" s="169" t="s">
        <v>482</v>
      </c>
      <c r="E110" s="275" t="s">
        <v>483</v>
      </c>
      <c r="F110" s="276">
        <v>850</v>
      </c>
      <c r="G110" s="277" t="s">
        <v>23</v>
      </c>
      <c r="H110" s="316"/>
      <c r="I110" s="572" t="s">
        <v>23</v>
      </c>
      <c r="J110" s="532">
        <v>0.38</v>
      </c>
      <c r="K110" s="622">
        <v>0.071225</v>
      </c>
      <c r="L110" s="584"/>
      <c r="M110" s="502" t="s">
        <v>377</v>
      </c>
      <c r="N110" s="503">
        <v>0.132</v>
      </c>
      <c r="O110" s="627">
        <v>0.04</v>
      </c>
      <c r="P110" s="584"/>
      <c r="Q110" s="504" t="s">
        <v>23</v>
      </c>
      <c r="R110" s="532">
        <v>0.03</v>
      </c>
      <c r="S110" s="532">
        <v>0.02</v>
      </c>
      <c r="T110" s="584"/>
      <c r="U110" s="533">
        <v>1</v>
      </c>
      <c r="V110" s="534">
        <v>11.11</v>
      </c>
      <c r="W110" s="534">
        <v>1.83</v>
      </c>
      <c r="X110" s="584"/>
      <c r="Y110" s="573"/>
      <c r="Z110" s="573"/>
      <c r="AA110" s="573"/>
      <c r="AB110" s="574"/>
      <c r="AC110" s="574"/>
      <c r="AD110" s="534"/>
      <c r="AE110" s="534"/>
      <c r="AF110" s="575"/>
    </row>
    <row r="111" spans="1:32" ht="22.5">
      <c r="A111" s="21">
        <v>99</v>
      </c>
      <c r="B111" s="38" t="s">
        <v>479</v>
      </c>
      <c r="C111" s="27" t="s">
        <v>484</v>
      </c>
      <c r="D111" s="29" t="s">
        <v>485</v>
      </c>
      <c r="E111" s="26" t="s">
        <v>486</v>
      </c>
      <c r="F111" s="25">
        <v>1000</v>
      </c>
      <c r="G111" s="32" t="s">
        <v>23</v>
      </c>
      <c r="H111" s="316"/>
      <c r="I111" s="546" t="s">
        <v>23</v>
      </c>
      <c r="J111" s="547">
        <v>0.12</v>
      </c>
      <c r="K111" s="622">
        <v>0.061</v>
      </c>
      <c r="L111" s="584"/>
      <c r="M111" s="491" t="s">
        <v>377</v>
      </c>
      <c r="N111" s="492">
        <v>0</v>
      </c>
      <c r="O111" s="629">
        <v>0.041</v>
      </c>
      <c r="P111" s="584"/>
      <c r="Q111" s="493" t="s">
        <v>23</v>
      </c>
      <c r="R111" s="522">
        <v>0.09</v>
      </c>
      <c r="S111" s="647">
        <v>0.08</v>
      </c>
      <c r="T111" s="584"/>
      <c r="U111" s="524">
        <v>1</v>
      </c>
      <c r="V111" s="525">
        <v>0.09999999999999999</v>
      </c>
      <c r="W111" s="525">
        <v>0.08</v>
      </c>
      <c r="X111" s="584"/>
      <c r="Y111" s="526"/>
      <c r="Z111" s="526"/>
      <c r="AA111" s="526"/>
      <c r="AB111" s="527"/>
      <c r="AC111" s="527"/>
      <c r="AD111" s="525"/>
      <c r="AE111" s="525"/>
      <c r="AF111" s="528"/>
    </row>
    <row r="112" spans="1:32" ht="11.25">
      <c r="A112" s="273">
        <v>100</v>
      </c>
      <c r="B112" s="288" t="s">
        <v>479</v>
      </c>
      <c r="C112" s="274" t="s">
        <v>487</v>
      </c>
      <c r="D112" s="80" t="s">
        <v>488</v>
      </c>
      <c r="E112" s="275" t="s">
        <v>489</v>
      </c>
      <c r="F112" s="276">
        <v>1000</v>
      </c>
      <c r="G112" s="277" t="s">
        <v>23</v>
      </c>
      <c r="H112" s="316"/>
      <c r="I112" s="545" t="s">
        <v>23</v>
      </c>
      <c r="J112" s="530">
        <v>0.0853</v>
      </c>
      <c r="K112" s="622">
        <v>0.0814</v>
      </c>
      <c r="L112" s="584"/>
      <c r="M112" s="502" t="s">
        <v>377</v>
      </c>
      <c r="N112" s="503">
        <v>0.09</v>
      </c>
      <c r="O112" s="629">
        <v>0.075</v>
      </c>
      <c r="P112" s="584"/>
      <c r="Q112" s="504" t="s">
        <v>23</v>
      </c>
      <c r="R112" s="532">
        <v>0.12</v>
      </c>
      <c r="S112" s="647">
        <v>0.01</v>
      </c>
      <c r="T112" s="584"/>
      <c r="U112" s="533">
        <v>1</v>
      </c>
      <c r="V112" s="534">
        <v>0.09</v>
      </c>
      <c r="W112" s="534">
        <v>0.08</v>
      </c>
      <c r="X112" s="584"/>
      <c r="Y112" s="573"/>
      <c r="Z112" s="573"/>
      <c r="AA112" s="573"/>
      <c r="AB112" s="574"/>
      <c r="AC112" s="574"/>
      <c r="AD112" s="534"/>
      <c r="AE112" s="534"/>
      <c r="AF112" s="575"/>
    </row>
    <row r="113" spans="1:32" ht="11.25">
      <c r="A113" s="21">
        <v>101</v>
      </c>
      <c r="B113" s="38" t="s">
        <v>479</v>
      </c>
      <c r="C113" s="22" t="s">
        <v>487</v>
      </c>
      <c r="D113" s="29" t="s">
        <v>490</v>
      </c>
      <c r="E113" s="26" t="s">
        <v>491</v>
      </c>
      <c r="F113" s="25">
        <v>1500</v>
      </c>
      <c r="G113" s="32" t="s">
        <v>23</v>
      </c>
      <c r="H113" s="316"/>
      <c r="I113" s="546" t="s">
        <v>23</v>
      </c>
      <c r="J113" s="547">
        <v>0.1112</v>
      </c>
      <c r="K113" s="622">
        <v>0.0814</v>
      </c>
      <c r="L113" s="584"/>
      <c r="M113" s="491" t="s">
        <v>377</v>
      </c>
      <c r="N113" s="492">
        <v>0.12</v>
      </c>
      <c r="O113" s="626">
        <v>0.072</v>
      </c>
      <c r="P113" s="584"/>
      <c r="Q113" s="493" t="s">
        <v>23</v>
      </c>
      <c r="R113" s="522">
        <v>0.12</v>
      </c>
      <c r="S113" s="647">
        <v>0.07</v>
      </c>
      <c r="T113" s="584"/>
      <c r="U113" s="524">
        <v>1</v>
      </c>
      <c r="V113" s="525">
        <v>0.12</v>
      </c>
      <c r="W113" s="525">
        <v>0.08</v>
      </c>
      <c r="X113" s="584"/>
      <c r="Y113" s="526"/>
      <c r="Z113" s="526"/>
      <c r="AA113" s="526"/>
      <c r="AB113" s="527"/>
      <c r="AC113" s="527"/>
      <c r="AD113" s="525"/>
      <c r="AE113" s="525"/>
      <c r="AF113" s="528"/>
    </row>
    <row r="114" spans="1:32" ht="11.25">
      <c r="A114" s="273">
        <v>102</v>
      </c>
      <c r="B114" s="288" t="s">
        <v>479</v>
      </c>
      <c r="C114" s="273" t="s">
        <v>487</v>
      </c>
      <c r="D114" s="280" t="s">
        <v>492</v>
      </c>
      <c r="E114" s="302" t="s">
        <v>493</v>
      </c>
      <c r="F114" s="295">
        <v>1000</v>
      </c>
      <c r="G114" s="296" t="s">
        <v>23</v>
      </c>
      <c r="H114" s="316"/>
      <c r="I114" s="545" t="s">
        <v>23</v>
      </c>
      <c r="J114" s="530">
        <v>0.22</v>
      </c>
      <c r="K114" s="622">
        <v>0.172975</v>
      </c>
      <c r="L114" s="584"/>
      <c r="M114" s="502" t="s">
        <v>377</v>
      </c>
      <c r="N114" s="503">
        <v>0.23</v>
      </c>
      <c r="O114" s="627">
        <v>0.15</v>
      </c>
      <c r="P114" s="584"/>
      <c r="Q114" s="571" t="s">
        <v>23</v>
      </c>
      <c r="R114" s="532">
        <v>0.23</v>
      </c>
      <c r="S114" s="532">
        <v>0.16</v>
      </c>
      <c r="T114" s="584"/>
      <c r="U114" s="533">
        <v>1</v>
      </c>
      <c r="V114" s="534">
        <v>0.23</v>
      </c>
      <c r="W114" s="534">
        <v>0.15000000000000002</v>
      </c>
      <c r="X114" s="584"/>
      <c r="Y114" s="573"/>
      <c r="Z114" s="573"/>
      <c r="AA114" s="573"/>
      <c r="AB114" s="574"/>
      <c r="AC114" s="574"/>
      <c r="AD114" s="534"/>
      <c r="AE114" s="534"/>
      <c r="AF114" s="575"/>
    </row>
    <row r="115" spans="1:32" ht="11.25">
      <c r="A115" s="21">
        <v>103</v>
      </c>
      <c r="B115" s="38" t="s">
        <v>479</v>
      </c>
      <c r="C115" s="21" t="s">
        <v>487</v>
      </c>
      <c r="D115" s="29" t="s">
        <v>494</v>
      </c>
      <c r="E115" s="26" t="s">
        <v>495</v>
      </c>
      <c r="F115" s="34">
        <v>500</v>
      </c>
      <c r="G115" s="35" t="s">
        <v>23</v>
      </c>
      <c r="H115" s="316"/>
      <c r="I115" s="546" t="s">
        <v>23</v>
      </c>
      <c r="J115" s="547">
        <v>0.093</v>
      </c>
      <c r="K115" s="622">
        <v>0.071225</v>
      </c>
      <c r="L115" s="584"/>
      <c r="M115" s="491" t="s">
        <v>377</v>
      </c>
      <c r="N115" s="492">
        <v>0.09</v>
      </c>
      <c r="O115" s="626">
        <v>0.07</v>
      </c>
      <c r="P115" s="584"/>
      <c r="Q115" s="548" t="s">
        <v>23</v>
      </c>
      <c r="R115" s="522">
        <v>0.1</v>
      </c>
      <c r="S115" s="522">
        <v>0.07</v>
      </c>
      <c r="T115" s="584"/>
      <c r="U115" s="524">
        <v>1</v>
      </c>
      <c r="V115" s="525">
        <v>0.09999999999999999</v>
      </c>
      <c r="W115" s="525">
        <v>0.060000000000000005</v>
      </c>
      <c r="X115" s="584"/>
      <c r="Y115" s="526"/>
      <c r="Z115" s="526"/>
      <c r="AA115" s="526"/>
      <c r="AB115" s="527"/>
      <c r="AC115" s="527"/>
      <c r="AD115" s="525"/>
      <c r="AE115" s="525"/>
      <c r="AF115" s="528"/>
    </row>
    <row r="116" spans="1:32" ht="11.25">
      <c r="A116" s="273">
        <v>104</v>
      </c>
      <c r="B116" s="288" t="s">
        <v>479</v>
      </c>
      <c r="C116" s="273" t="s">
        <v>487</v>
      </c>
      <c r="D116" s="83" t="s">
        <v>496</v>
      </c>
      <c r="E116" s="275" t="s">
        <v>497</v>
      </c>
      <c r="F116" s="295">
        <v>500</v>
      </c>
      <c r="G116" s="296" t="s">
        <v>23</v>
      </c>
      <c r="H116" s="316"/>
      <c r="I116" s="545" t="s">
        <v>23</v>
      </c>
      <c r="J116" s="530">
        <v>0.119</v>
      </c>
      <c r="K116" s="622">
        <v>0.091575</v>
      </c>
      <c r="L116" s="584"/>
      <c r="M116" s="502" t="s">
        <v>377</v>
      </c>
      <c r="N116" s="503">
        <v>0.12</v>
      </c>
      <c r="O116" s="627">
        <v>0.08</v>
      </c>
      <c r="P116" s="584"/>
      <c r="Q116" s="571" t="s">
        <v>23</v>
      </c>
      <c r="R116" s="532">
        <v>0.12</v>
      </c>
      <c r="S116" s="532">
        <v>0.07</v>
      </c>
      <c r="T116" s="584"/>
      <c r="U116" s="533">
        <v>1</v>
      </c>
      <c r="V116" s="534">
        <v>0.12</v>
      </c>
      <c r="W116" s="534">
        <v>0.08</v>
      </c>
      <c r="X116" s="584"/>
      <c r="Y116" s="573"/>
      <c r="Z116" s="573"/>
      <c r="AA116" s="573"/>
      <c r="AB116" s="574"/>
      <c r="AC116" s="574"/>
      <c r="AD116" s="534"/>
      <c r="AE116" s="534"/>
      <c r="AF116" s="575"/>
    </row>
    <row r="117" spans="1:32" ht="22.5">
      <c r="A117" s="21">
        <v>105</v>
      </c>
      <c r="B117" s="38" t="s">
        <v>479</v>
      </c>
      <c r="C117" s="21" t="s">
        <v>487</v>
      </c>
      <c r="D117" s="29" t="s">
        <v>498</v>
      </c>
      <c r="E117" s="44" t="s">
        <v>499</v>
      </c>
      <c r="F117" s="34">
        <v>1500</v>
      </c>
      <c r="G117" s="35" t="s">
        <v>23</v>
      </c>
      <c r="H117" s="316"/>
      <c r="I117" s="546" t="s">
        <v>23</v>
      </c>
      <c r="J117" s="547">
        <v>0.1172</v>
      </c>
      <c r="K117" s="622">
        <v>0.10175</v>
      </c>
      <c r="L117" s="584"/>
      <c r="M117" s="491" t="s">
        <v>377</v>
      </c>
      <c r="N117" s="492">
        <v>0.12</v>
      </c>
      <c r="O117" s="626">
        <v>0.08</v>
      </c>
      <c r="P117" s="584"/>
      <c r="Q117" s="548" t="s">
        <v>23</v>
      </c>
      <c r="R117" s="522">
        <v>0.12</v>
      </c>
      <c r="S117" s="522">
        <v>0.09</v>
      </c>
      <c r="T117" s="584"/>
      <c r="U117" s="524">
        <v>1</v>
      </c>
      <c r="V117" s="525">
        <v>0.12</v>
      </c>
      <c r="W117" s="525">
        <v>0.08</v>
      </c>
      <c r="X117" s="584"/>
      <c r="Y117" s="526"/>
      <c r="Z117" s="526"/>
      <c r="AA117" s="526"/>
      <c r="AB117" s="527"/>
      <c r="AC117" s="527"/>
      <c r="AD117" s="525"/>
      <c r="AE117" s="525"/>
      <c r="AF117" s="528"/>
    </row>
    <row r="118" spans="1:32" ht="11.25">
      <c r="A118" s="273">
        <v>106</v>
      </c>
      <c r="B118" s="288" t="s">
        <v>479</v>
      </c>
      <c r="C118" s="299" t="s">
        <v>487</v>
      </c>
      <c r="D118" s="280" t="s">
        <v>500</v>
      </c>
      <c r="E118" s="275" t="s">
        <v>501</v>
      </c>
      <c r="F118" s="300">
        <v>1500</v>
      </c>
      <c r="G118" s="301" t="s">
        <v>23</v>
      </c>
      <c r="H118" s="316"/>
      <c r="I118" s="545" t="s">
        <v>23</v>
      </c>
      <c r="J118" s="530">
        <v>0.07393</v>
      </c>
      <c r="K118" s="622">
        <v>0.06105</v>
      </c>
      <c r="L118" s="584"/>
      <c r="M118" s="502" t="s">
        <v>377</v>
      </c>
      <c r="N118" s="503">
        <v>0.08</v>
      </c>
      <c r="O118" s="627">
        <v>0.04</v>
      </c>
      <c r="P118" s="584"/>
      <c r="Q118" s="589" t="s">
        <v>23</v>
      </c>
      <c r="R118" s="532">
        <v>0.74</v>
      </c>
      <c r="S118" s="532">
        <v>0.05</v>
      </c>
      <c r="T118" s="584"/>
      <c r="U118" s="533">
        <v>1</v>
      </c>
      <c r="V118" s="534">
        <v>0.08</v>
      </c>
      <c r="W118" s="534">
        <v>0.05</v>
      </c>
      <c r="X118" s="584"/>
      <c r="Y118" s="573"/>
      <c r="Z118" s="573"/>
      <c r="AA118" s="573"/>
      <c r="AB118" s="574"/>
      <c r="AC118" s="574"/>
      <c r="AD118" s="534"/>
      <c r="AE118" s="534"/>
      <c r="AF118" s="575"/>
    </row>
    <row r="119" spans="1:32" ht="11.25">
      <c r="A119" s="21">
        <v>107</v>
      </c>
      <c r="B119" s="38" t="s">
        <v>479</v>
      </c>
      <c r="C119" s="43" t="s">
        <v>487</v>
      </c>
      <c r="D119" s="29" t="s">
        <v>1100</v>
      </c>
      <c r="E119" s="26" t="s">
        <v>1101</v>
      </c>
      <c r="F119" s="45">
        <v>5000</v>
      </c>
      <c r="G119" s="260" t="s">
        <v>23</v>
      </c>
      <c r="H119" s="316"/>
      <c r="I119" s="521" t="s">
        <v>23</v>
      </c>
      <c r="J119" s="522">
        <v>0.83</v>
      </c>
      <c r="K119" s="622">
        <v>0.778</v>
      </c>
      <c r="L119" s="584"/>
      <c r="M119" s="491" t="s">
        <v>377</v>
      </c>
      <c r="N119" s="492">
        <v>0.09</v>
      </c>
      <c r="O119" s="626">
        <v>0.06</v>
      </c>
      <c r="P119" s="584"/>
      <c r="Q119" s="521" t="s">
        <v>23</v>
      </c>
      <c r="R119" s="522">
        <v>0.09</v>
      </c>
      <c r="S119" s="522">
        <v>0.06</v>
      </c>
      <c r="T119" s="584"/>
      <c r="U119" s="524">
        <v>1</v>
      </c>
      <c r="V119" s="525">
        <v>0.08</v>
      </c>
      <c r="W119" s="525">
        <v>0.05</v>
      </c>
      <c r="X119" s="584"/>
      <c r="Y119" s="526"/>
      <c r="Z119" s="526"/>
      <c r="AA119" s="526"/>
      <c r="AB119" s="527"/>
      <c r="AC119" s="527"/>
      <c r="AD119" s="525"/>
      <c r="AE119" s="525"/>
      <c r="AF119" s="528"/>
    </row>
    <row r="120" spans="1:32" ht="11.25">
      <c r="A120" s="273">
        <v>108</v>
      </c>
      <c r="B120" s="288" t="s">
        <v>479</v>
      </c>
      <c r="C120" s="273" t="s">
        <v>487</v>
      </c>
      <c r="D120" s="169" t="s">
        <v>502</v>
      </c>
      <c r="E120" s="275" t="s">
        <v>503</v>
      </c>
      <c r="F120" s="284">
        <v>750</v>
      </c>
      <c r="G120" s="277" t="s">
        <v>23</v>
      </c>
      <c r="H120" s="316"/>
      <c r="I120" s="545" t="s">
        <v>23</v>
      </c>
      <c r="J120" s="530">
        <v>0.09621</v>
      </c>
      <c r="K120" s="622">
        <v>0.0814</v>
      </c>
      <c r="L120" s="584"/>
      <c r="M120" s="502" t="s">
        <v>377</v>
      </c>
      <c r="N120" s="503">
        <v>0.1</v>
      </c>
      <c r="O120" s="627">
        <v>0.07</v>
      </c>
      <c r="P120" s="584"/>
      <c r="Q120" s="504" t="s">
        <v>23</v>
      </c>
      <c r="R120" s="532">
        <v>0.1</v>
      </c>
      <c r="S120" s="532">
        <v>0.06</v>
      </c>
      <c r="T120" s="584"/>
      <c r="U120" s="533">
        <v>1</v>
      </c>
      <c r="V120" s="534">
        <v>0.09999999999999999</v>
      </c>
      <c r="W120" s="534">
        <v>0.060000000000000005</v>
      </c>
      <c r="X120" s="584"/>
      <c r="Y120" s="573"/>
      <c r="Z120" s="573"/>
      <c r="AA120" s="573"/>
      <c r="AB120" s="574"/>
      <c r="AC120" s="574"/>
      <c r="AD120" s="534"/>
      <c r="AE120" s="534"/>
      <c r="AF120" s="575"/>
    </row>
    <row r="121" spans="1:32" ht="11.25">
      <c r="A121" s="21">
        <v>109</v>
      </c>
      <c r="B121" s="38" t="s">
        <v>479</v>
      </c>
      <c r="C121" s="43" t="s">
        <v>487</v>
      </c>
      <c r="D121" s="23" t="s">
        <v>504</v>
      </c>
      <c r="E121" s="26" t="s">
        <v>505</v>
      </c>
      <c r="F121" s="45">
        <v>400</v>
      </c>
      <c r="G121" s="260" t="s">
        <v>23</v>
      </c>
      <c r="H121" s="316"/>
      <c r="I121" s="546" t="s">
        <v>23</v>
      </c>
      <c r="J121" s="547">
        <v>0.11043</v>
      </c>
      <c r="K121" s="622">
        <v>0.0814</v>
      </c>
      <c r="L121" s="584"/>
      <c r="M121" s="491" t="s">
        <v>377</v>
      </c>
      <c r="N121" s="492">
        <v>0.11</v>
      </c>
      <c r="O121" s="626">
        <v>0.07</v>
      </c>
      <c r="P121" s="584"/>
      <c r="Q121" s="590" t="s">
        <v>23</v>
      </c>
      <c r="R121" s="522">
        <v>0.11</v>
      </c>
      <c r="S121" s="522">
        <v>0.07</v>
      </c>
      <c r="T121" s="584"/>
      <c r="U121" s="524">
        <v>1</v>
      </c>
      <c r="V121" s="525">
        <v>0.12</v>
      </c>
      <c r="W121" s="525">
        <v>0.06999999999999999</v>
      </c>
      <c r="X121" s="584"/>
      <c r="Y121" s="526"/>
      <c r="Z121" s="526"/>
      <c r="AA121" s="526"/>
      <c r="AB121" s="527"/>
      <c r="AC121" s="527"/>
      <c r="AD121" s="525"/>
      <c r="AE121" s="525"/>
      <c r="AF121" s="528"/>
    </row>
    <row r="122" spans="1:32" ht="11.25">
      <c r="A122" s="273">
        <v>110</v>
      </c>
      <c r="B122" s="288" t="s">
        <v>479</v>
      </c>
      <c r="C122" s="299" t="s">
        <v>487</v>
      </c>
      <c r="D122" s="280" t="s">
        <v>506</v>
      </c>
      <c r="E122" s="275" t="s">
        <v>507</v>
      </c>
      <c r="F122" s="300">
        <v>250</v>
      </c>
      <c r="G122" s="301" t="s">
        <v>23</v>
      </c>
      <c r="H122" s="316"/>
      <c r="I122" s="545" t="s">
        <v>23</v>
      </c>
      <c r="J122" s="530">
        <v>0.12018</v>
      </c>
      <c r="K122" s="622">
        <v>0.091575</v>
      </c>
      <c r="L122" s="584"/>
      <c r="M122" s="502" t="s">
        <v>377</v>
      </c>
      <c r="N122" s="503">
        <v>0.12</v>
      </c>
      <c r="O122" s="627">
        <v>0.08</v>
      </c>
      <c r="P122" s="584"/>
      <c r="Q122" s="589" t="s">
        <v>23</v>
      </c>
      <c r="R122" s="532">
        <v>0.12</v>
      </c>
      <c r="S122" s="532">
        <v>0.08</v>
      </c>
      <c r="T122" s="584"/>
      <c r="U122" s="533">
        <v>1</v>
      </c>
      <c r="V122" s="534">
        <v>0.13</v>
      </c>
      <c r="W122" s="534">
        <v>0.08</v>
      </c>
      <c r="X122" s="584"/>
      <c r="Y122" s="573"/>
      <c r="Z122" s="573"/>
      <c r="AA122" s="573"/>
      <c r="AB122" s="574"/>
      <c r="AC122" s="574"/>
      <c r="AD122" s="534"/>
      <c r="AE122" s="534"/>
      <c r="AF122" s="575"/>
    </row>
    <row r="123" spans="1:32" ht="11.25">
      <c r="A123" s="21">
        <v>111</v>
      </c>
      <c r="B123" s="38" t="s">
        <v>479</v>
      </c>
      <c r="C123" s="14" t="s">
        <v>374</v>
      </c>
      <c r="D123" s="23">
        <v>54740</v>
      </c>
      <c r="E123" s="48" t="s">
        <v>508</v>
      </c>
      <c r="F123" s="45">
        <v>50</v>
      </c>
      <c r="G123" s="260" t="s">
        <v>23</v>
      </c>
      <c r="H123" s="316"/>
      <c r="I123" s="546" t="s">
        <v>23</v>
      </c>
      <c r="J123" s="547">
        <v>15.26</v>
      </c>
      <c r="K123" s="622">
        <v>5.8608</v>
      </c>
      <c r="L123" s="584"/>
      <c r="M123" s="491" t="s">
        <v>377</v>
      </c>
      <c r="N123" s="492">
        <v>9.54</v>
      </c>
      <c r="O123" s="626">
        <v>4.66</v>
      </c>
      <c r="P123" s="584"/>
      <c r="Q123" s="590" t="s">
        <v>23</v>
      </c>
      <c r="R123" s="522">
        <v>9.54</v>
      </c>
      <c r="S123" s="648">
        <v>4.41</v>
      </c>
      <c r="T123" s="584"/>
      <c r="U123" s="524">
        <v>1</v>
      </c>
      <c r="V123" s="525">
        <v>9.54</v>
      </c>
      <c r="W123" s="525">
        <v>4.76</v>
      </c>
      <c r="X123" s="584"/>
      <c r="Y123" s="526"/>
      <c r="Z123" s="526"/>
      <c r="AA123" s="526"/>
      <c r="AB123" s="527"/>
      <c r="AC123" s="527"/>
      <c r="AD123" s="525"/>
      <c r="AE123" s="525"/>
      <c r="AF123" s="528"/>
    </row>
    <row r="124" spans="1:32" ht="22.5">
      <c r="A124" s="273">
        <v>112</v>
      </c>
      <c r="B124" s="169" t="s">
        <v>479</v>
      </c>
      <c r="C124" s="169" t="s">
        <v>374</v>
      </c>
      <c r="D124" s="169"/>
      <c r="E124" s="303" t="s">
        <v>509</v>
      </c>
      <c r="F124" s="300">
        <v>100</v>
      </c>
      <c r="G124" s="301" t="s">
        <v>23</v>
      </c>
      <c r="H124" s="316"/>
      <c r="I124" s="545" t="s">
        <v>23</v>
      </c>
      <c r="J124" s="530">
        <v>1.01</v>
      </c>
      <c r="K124" s="622">
        <v>0.34595</v>
      </c>
      <c r="L124" s="584"/>
      <c r="M124" s="502" t="s">
        <v>377</v>
      </c>
      <c r="N124" s="503">
        <v>0.63</v>
      </c>
      <c r="O124" s="627">
        <v>0.4</v>
      </c>
      <c r="P124" s="584"/>
      <c r="Q124" s="589" t="s">
        <v>23</v>
      </c>
      <c r="R124" s="532">
        <v>0.64</v>
      </c>
      <c r="S124" s="532">
        <v>0.4</v>
      </c>
      <c r="T124" s="584"/>
      <c r="U124" s="533">
        <v>1</v>
      </c>
      <c r="V124" s="534">
        <v>0.64</v>
      </c>
      <c r="W124" s="534">
        <v>0.27</v>
      </c>
      <c r="X124" s="584"/>
      <c r="Y124" s="573"/>
      <c r="Z124" s="573"/>
      <c r="AA124" s="573"/>
      <c r="AB124" s="574"/>
      <c r="AC124" s="574"/>
      <c r="AD124" s="534"/>
      <c r="AE124" s="534"/>
      <c r="AF124" s="575"/>
    </row>
    <row r="125" spans="1:32" ht="24" customHeight="1">
      <c r="A125" s="21">
        <v>113</v>
      </c>
      <c r="B125" s="14" t="s">
        <v>479</v>
      </c>
      <c r="C125" s="14" t="s">
        <v>374</v>
      </c>
      <c r="D125" s="14"/>
      <c r="E125" s="261" t="s">
        <v>510</v>
      </c>
      <c r="F125" s="45">
        <v>100</v>
      </c>
      <c r="G125" s="260" t="s">
        <v>23</v>
      </c>
      <c r="H125" s="316"/>
      <c r="I125" s="546" t="s">
        <v>23</v>
      </c>
      <c r="J125" s="547">
        <v>6.24</v>
      </c>
      <c r="K125" s="622">
        <v>1.3025</v>
      </c>
      <c r="L125" s="584"/>
      <c r="M125" s="491" t="s">
        <v>377</v>
      </c>
      <c r="N125" s="492">
        <v>3.9</v>
      </c>
      <c r="O125" s="626">
        <v>1.3</v>
      </c>
      <c r="P125" s="584"/>
      <c r="Q125" s="590" t="s">
        <v>23</v>
      </c>
      <c r="R125" s="522">
        <v>3.91</v>
      </c>
      <c r="S125" s="522">
        <v>0.66</v>
      </c>
      <c r="T125" s="584"/>
      <c r="U125" s="524">
        <v>1</v>
      </c>
      <c r="V125" s="525">
        <v>3.9099999999999997</v>
      </c>
      <c r="W125" s="525">
        <v>1.17</v>
      </c>
      <c r="X125" s="584"/>
      <c r="Y125" s="526"/>
      <c r="Z125" s="526"/>
      <c r="AA125" s="526"/>
      <c r="AB125" s="527"/>
      <c r="AC125" s="527"/>
      <c r="AD125" s="525"/>
      <c r="AE125" s="525"/>
      <c r="AF125" s="528"/>
    </row>
    <row r="126" spans="1:32" ht="21.75" customHeight="1">
      <c r="A126" s="273">
        <v>114</v>
      </c>
      <c r="B126" s="169" t="s">
        <v>479</v>
      </c>
      <c r="C126" s="169" t="s">
        <v>374</v>
      </c>
      <c r="D126" s="169"/>
      <c r="E126" s="310" t="s">
        <v>511</v>
      </c>
      <c r="F126" s="300">
        <v>100</v>
      </c>
      <c r="G126" s="301" t="s">
        <v>23</v>
      </c>
      <c r="H126" s="316"/>
      <c r="I126" s="545" t="s">
        <v>23</v>
      </c>
      <c r="J126" s="530">
        <v>13.73</v>
      </c>
      <c r="K126" s="622">
        <v>3.51</v>
      </c>
      <c r="L126" s="584"/>
      <c r="M126" s="502" t="s">
        <v>377</v>
      </c>
      <c r="N126" s="503">
        <v>8.58</v>
      </c>
      <c r="O126" s="627">
        <v>3.46</v>
      </c>
      <c r="P126" s="584"/>
      <c r="Q126" s="589" t="s">
        <v>23</v>
      </c>
      <c r="R126" s="532">
        <v>8.59</v>
      </c>
      <c r="S126" s="532">
        <v>1.76</v>
      </c>
      <c r="T126" s="584"/>
      <c r="U126" s="533">
        <v>1</v>
      </c>
      <c r="V126" s="534">
        <v>3.9099999999999997</v>
      </c>
      <c r="W126" s="534">
        <v>1.17</v>
      </c>
      <c r="X126" s="584"/>
      <c r="Y126" s="573"/>
      <c r="Z126" s="573"/>
      <c r="AA126" s="573"/>
      <c r="AB126" s="574"/>
      <c r="AC126" s="574"/>
      <c r="AD126" s="534"/>
      <c r="AE126" s="534"/>
      <c r="AF126" s="575"/>
    </row>
    <row r="127" spans="1:32" ht="24" customHeight="1">
      <c r="A127" s="21">
        <v>115</v>
      </c>
      <c r="B127" s="14" t="s">
        <v>479</v>
      </c>
      <c r="C127" s="14" t="s">
        <v>374</v>
      </c>
      <c r="D127" s="14"/>
      <c r="E127" s="261" t="s">
        <v>512</v>
      </c>
      <c r="F127" s="45">
        <v>100</v>
      </c>
      <c r="G127" s="260" t="s">
        <v>23</v>
      </c>
      <c r="H127" s="316"/>
      <c r="I127" s="546" t="s">
        <v>23</v>
      </c>
      <c r="J127" s="547">
        <v>7.32</v>
      </c>
      <c r="K127" s="622">
        <v>1.5364</v>
      </c>
      <c r="L127" s="584"/>
      <c r="M127" s="491" t="s">
        <v>377</v>
      </c>
      <c r="N127" s="492">
        <v>4.57</v>
      </c>
      <c r="O127" s="626">
        <v>1.51</v>
      </c>
      <c r="P127" s="584"/>
      <c r="Q127" s="590" t="s">
        <v>23</v>
      </c>
      <c r="R127" s="522">
        <v>4.58</v>
      </c>
      <c r="S127" s="522">
        <v>0.81</v>
      </c>
      <c r="T127" s="584"/>
      <c r="U127" s="524">
        <v>1</v>
      </c>
      <c r="V127" s="525">
        <v>3.9099999999999997</v>
      </c>
      <c r="W127" s="525">
        <v>1.17</v>
      </c>
      <c r="X127" s="584"/>
      <c r="Y127" s="526"/>
      <c r="Z127" s="526"/>
      <c r="AA127" s="526"/>
      <c r="AB127" s="527"/>
      <c r="AC127" s="527"/>
      <c r="AD127" s="525"/>
      <c r="AE127" s="525"/>
      <c r="AF127" s="528"/>
    </row>
    <row r="128" spans="1:32" ht="23.25" customHeight="1">
      <c r="A128" s="273">
        <v>116</v>
      </c>
      <c r="B128" s="169" t="s">
        <v>479</v>
      </c>
      <c r="C128" s="169" t="s">
        <v>374</v>
      </c>
      <c r="D128" s="169"/>
      <c r="E128" s="310" t="s">
        <v>513</v>
      </c>
      <c r="F128" s="300">
        <v>100</v>
      </c>
      <c r="G128" s="301" t="s">
        <v>23</v>
      </c>
      <c r="H128" s="316"/>
      <c r="I128" s="545" t="s">
        <v>23</v>
      </c>
      <c r="J128" s="530">
        <v>20.53</v>
      </c>
      <c r="K128" s="622">
        <v>5.25</v>
      </c>
      <c r="L128" s="584"/>
      <c r="M128" s="591" t="s">
        <v>377</v>
      </c>
      <c r="N128" s="503">
        <v>12.83</v>
      </c>
      <c r="O128" s="627">
        <v>5.17</v>
      </c>
      <c r="P128" s="584"/>
      <c r="Q128" s="589" t="s">
        <v>23</v>
      </c>
      <c r="R128" s="532">
        <v>12.83</v>
      </c>
      <c r="S128" s="532">
        <v>2.65</v>
      </c>
      <c r="T128" s="584"/>
      <c r="U128" s="533">
        <v>1</v>
      </c>
      <c r="V128" s="534">
        <v>3.9099999999999997</v>
      </c>
      <c r="W128" s="534">
        <v>1.17</v>
      </c>
      <c r="X128" s="584"/>
      <c r="Y128" s="573"/>
      <c r="Z128" s="573"/>
      <c r="AA128" s="573"/>
      <c r="AB128" s="574"/>
      <c r="AC128" s="574"/>
      <c r="AD128" s="534"/>
      <c r="AE128" s="534"/>
      <c r="AF128" s="575"/>
    </row>
    <row r="129" spans="1:32" ht="11.25">
      <c r="A129" s="21">
        <v>117</v>
      </c>
      <c r="B129" s="14" t="s">
        <v>479</v>
      </c>
      <c r="C129" s="23" t="s">
        <v>296</v>
      </c>
      <c r="D129" s="23" t="s">
        <v>514</v>
      </c>
      <c r="E129" s="259" t="s">
        <v>515</v>
      </c>
      <c r="F129" s="45">
        <v>50</v>
      </c>
      <c r="G129" s="260" t="s">
        <v>23</v>
      </c>
      <c r="H129" s="316"/>
      <c r="I129" s="546" t="s">
        <v>23</v>
      </c>
      <c r="J129" s="547">
        <v>4.73</v>
      </c>
      <c r="K129" s="622">
        <v>1.6381</v>
      </c>
      <c r="L129" s="584"/>
      <c r="M129" s="491" t="s">
        <v>377</v>
      </c>
      <c r="N129" s="492">
        <v>4.73</v>
      </c>
      <c r="O129" s="626">
        <v>1.57</v>
      </c>
      <c r="P129" s="584"/>
      <c r="Q129" s="590" t="s">
        <v>23</v>
      </c>
      <c r="R129" s="522">
        <v>4.49</v>
      </c>
      <c r="S129" s="522">
        <v>1.85</v>
      </c>
      <c r="T129" s="584"/>
      <c r="U129" s="524">
        <v>1</v>
      </c>
      <c r="V129" s="525">
        <v>4.4799999999999995</v>
      </c>
      <c r="W129" s="525">
        <v>1.48</v>
      </c>
      <c r="X129" s="584"/>
      <c r="Y129" s="526"/>
      <c r="Z129" s="526"/>
      <c r="AA129" s="526"/>
      <c r="AB129" s="527"/>
      <c r="AC129" s="527"/>
      <c r="AD129" s="525"/>
      <c r="AE129" s="525"/>
      <c r="AF129" s="528"/>
    </row>
    <row r="130" spans="1:32" ht="11.25">
      <c r="A130" s="273">
        <v>118</v>
      </c>
      <c r="B130" s="169" t="s">
        <v>479</v>
      </c>
      <c r="C130" s="80" t="s">
        <v>296</v>
      </c>
      <c r="D130" s="80" t="s">
        <v>516</v>
      </c>
      <c r="E130" s="293" t="s">
        <v>515</v>
      </c>
      <c r="F130" s="300">
        <v>50</v>
      </c>
      <c r="G130" s="301" t="s">
        <v>23</v>
      </c>
      <c r="H130" s="316"/>
      <c r="I130" s="545" t="s">
        <v>23</v>
      </c>
      <c r="J130" s="530">
        <v>9.19</v>
      </c>
      <c r="K130" s="622">
        <v>3.1847</v>
      </c>
      <c r="L130" s="584"/>
      <c r="M130" s="502" t="s">
        <v>377</v>
      </c>
      <c r="N130" s="503">
        <v>9.19</v>
      </c>
      <c r="O130" s="627">
        <v>2.93</v>
      </c>
      <c r="P130" s="584"/>
      <c r="Q130" s="589" t="s">
        <v>23</v>
      </c>
      <c r="R130" s="532">
        <v>8.82</v>
      </c>
      <c r="S130" s="532">
        <v>4</v>
      </c>
      <c r="T130" s="584"/>
      <c r="U130" s="533">
        <v>1</v>
      </c>
      <c r="V130" s="534">
        <v>4.4799999999999995</v>
      </c>
      <c r="W130" s="534">
        <v>1.48</v>
      </c>
      <c r="X130" s="584"/>
      <c r="Y130" s="573"/>
      <c r="Z130" s="573"/>
      <c r="AA130" s="573"/>
      <c r="AB130" s="574"/>
      <c r="AC130" s="574"/>
      <c r="AD130" s="534"/>
      <c r="AE130" s="534"/>
      <c r="AF130" s="575"/>
    </row>
    <row r="131" spans="1:32" ht="11.25">
      <c r="A131" s="21">
        <v>119</v>
      </c>
      <c r="B131" s="14" t="s">
        <v>479</v>
      </c>
      <c r="C131" s="23" t="s">
        <v>296</v>
      </c>
      <c r="D131" s="23" t="s">
        <v>517</v>
      </c>
      <c r="E131" s="259" t="s">
        <v>515</v>
      </c>
      <c r="F131" s="45">
        <v>50</v>
      </c>
      <c r="G131" s="260" t="s">
        <v>23</v>
      </c>
      <c r="H131" s="316"/>
      <c r="I131" s="546" t="s">
        <v>23</v>
      </c>
      <c r="J131" s="547">
        <v>19.15</v>
      </c>
      <c r="K131" s="622">
        <v>6.6544</v>
      </c>
      <c r="L131" s="584"/>
      <c r="M131" s="491" t="s">
        <v>377</v>
      </c>
      <c r="N131" s="492">
        <v>19.15</v>
      </c>
      <c r="O131" s="626">
        <v>6.08</v>
      </c>
      <c r="P131" s="584"/>
      <c r="Q131" s="590" t="s">
        <v>23</v>
      </c>
      <c r="R131" s="522">
        <v>19.62</v>
      </c>
      <c r="S131" s="522">
        <v>8.88</v>
      </c>
      <c r="T131" s="584"/>
      <c r="U131" s="524">
        <v>1</v>
      </c>
      <c r="V131" s="525">
        <v>4.4799999999999995</v>
      </c>
      <c r="W131" s="525">
        <v>1.48</v>
      </c>
      <c r="X131" s="584"/>
      <c r="Y131" s="526"/>
      <c r="Z131" s="526"/>
      <c r="AA131" s="526"/>
      <c r="AB131" s="527"/>
      <c r="AC131" s="527"/>
      <c r="AD131" s="525"/>
      <c r="AE131" s="525"/>
      <c r="AF131" s="528"/>
    </row>
    <row r="132" spans="1:32" ht="11.25">
      <c r="A132" s="273">
        <v>120</v>
      </c>
      <c r="B132" s="169" t="s">
        <v>479</v>
      </c>
      <c r="C132" s="80" t="s">
        <v>296</v>
      </c>
      <c r="D132" s="80" t="s">
        <v>518</v>
      </c>
      <c r="E132" s="293" t="s">
        <v>515</v>
      </c>
      <c r="F132" s="300">
        <v>50</v>
      </c>
      <c r="G132" s="301" t="s">
        <v>23</v>
      </c>
      <c r="H132" s="316"/>
      <c r="I132" s="545" t="s">
        <v>23</v>
      </c>
      <c r="J132" s="530">
        <v>30.55</v>
      </c>
      <c r="K132" s="622">
        <v>10.6227</v>
      </c>
      <c r="L132" s="584"/>
      <c r="M132" s="502" t="s">
        <v>377</v>
      </c>
      <c r="N132" s="503">
        <v>30.55</v>
      </c>
      <c r="O132" s="627">
        <v>9.77</v>
      </c>
      <c r="P132" s="584"/>
      <c r="Q132" s="589" t="s">
        <v>23</v>
      </c>
      <c r="R132" s="532">
        <v>24.45</v>
      </c>
      <c r="S132" s="532">
        <v>11.07</v>
      </c>
      <c r="T132" s="584"/>
      <c r="U132" s="533">
        <v>1</v>
      </c>
      <c r="V132" s="534">
        <v>4.4799999999999995</v>
      </c>
      <c r="W132" s="534">
        <v>1.48</v>
      </c>
      <c r="X132" s="584"/>
      <c r="Y132" s="573"/>
      <c r="Z132" s="573"/>
      <c r="AA132" s="573"/>
      <c r="AB132" s="574"/>
      <c r="AC132" s="574"/>
      <c r="AD132" s="534"/>
      <c r="AE132" s="534"/>
      <c r="AF132" s="575"/>
    </row>
    <row r="133" spans="1:32" ht="11.25">
      <c r="A133" s="21">
        <v>121</v>
      </c>
      <c r="B133" s="31" t="s">
        <v>479</v>
      </c>
      <c r="C133" s="31" t="s">
        <v>296</v>
      </c>
      <c r="D133" s="23" t="s">
        <v>519</v>
      </c>
      <c r="E133" s="24" t="s">
        <v>520</v>
      </c>
      <c r="F133" s="25">
        <v>1000</v>
      </c>
      <c r="G133" s="32" t="s">
        <v>23</v>
      </c>
      <c r="H133" s="316"/>
      <c r="I133" s="546" t="s">
        <v>23</v>
      </c>
      <c r="J133" s="547">
        <v>0.03</v>
      </c>
      <c r="K133" s="622">
        <v>0.02035</v>
      </c>
      <c r="L133" s="584"/>
      <c r="M133" s="491" t="s">
        <v>377</v>
      </c>
      <c r="N133" s="492">
        <v>0.08</v>
      </c>
      <c r="O133" s="626">
        <v>0.03</v>
      </c>
      <c r="P133" s="584"/>
      <c r="Q133" s="493" t="s">
        <v>23</v>
      </c>
      <c r="R133" s="522">
        <v>0.03</v>
      </c>
      <c r="S133" s="522">
        <v>0.02</v>
      </c>
      <c r="T133" s="584"/>
      <c r="U133" s="524">
        <v>1</v>
      </c>
      <c r="V133" s="525">
        <v>0.02</v>
      </c>
      <c r="W133" s="525">
        <v>0.02</v>
      </c>
      <c r="X133" s="584"/>
      <c r="Y133" s="526"/>
      <c r="Z133" s="526"/>
      <c r="AA133" s="526"/>
      <c r="AB133" s="527"/>
      <c r="AC133" s="527"/>
      <c r="AD133" s="525"/>
      <c r="AE133" s="525"/>
      <c r="AF133" s="528"/>
    </row>
    <row r="134" spans="1:32" ht="11.25">
      <c r="A134" s="273">
        <v>122</v>
      </c>
      <c r="B134" s="288" t="s">
        <v>479</v>
      </c>
      <c r="C134" s="273" t="s">
        <v>296</v>
      </c>
      <c r="D134" s="169" t="s">
        <v>521</v>
      </c>
      <c r="E134" s="275" t="s">
        <v>522</v>
      </c>
      <c r="F134" s="295">
        <v>1000</v>
      </c>
      <c r="G134" s="296" t="s">
        <v>23</v>
      </c>
      <c r="H134" s="316"/>
      <c r="I134" s="545" t="s">
        <v>23</v>
      </c>
      <c r="J134" s="530">
        <v>9.4</v>
      </c>
      <c r="K134" s="622">
        <v>2.4725</v>
      </c>
      <c r="L134" s="584"/>
      <c r="M134" s="502" t="s">
        <v>377</v>
      </c>
      <c r="N134" s="503">
        <v>1.95</v>
      </c>
      <c r="O134" s="627">
        <v>1.01</v>
      </c>
      <c r="P134" s="584"/>
      <c r="Q134" s="571" t="s">
        <v>23</v>
      </c>
      <c r="R134" s="532">
        <v>0.56</v>
      </c>
      <c r="S134" s="532">
        <v>0.4</v>
      </c>
      <c r="T134" s="584"/>
      <c r="U134" s="533">
        <v>1</v>
      </c>
      <c r="V134" s="534">
        <v>0.5700000000000001</v>
      </c>
      <c r="W134" s="534">
        <v>0.36</v>
      </c>
      <c r="X134" s="584"/>
      <c r="Y134" s="573"/>
      <c r="Z134" s="573"/>
      <c r="AA134" s="573"/>
      <c r="AB134" s="574"/>
      <c r="AC134" s="574"/>
      <c r="AD134" s="534"/>
      <c r="AE134" s="534"/>
      <c r="AF134" s="575"/>
    </row>
    <row r="135" spans="1:32" ht="11.25">
      <c r="A135" s="21">
        <v>123</v>
      </c>
      <c r="B135" s="21" t="s">
        <v>479</v>
      </c>
      <c r="C135" s="22" t="s">
        <v>523</v>
      </c>
      <c r="D135" s="23" t="s">
        <v>524</v>
      </c>
      <c r="E135" s="24" t="s">
        <v>525</v>
      </c>
      <c r="F135" s="25">
        <v>3000</v>
      </c>
      <c r="G135" s="32" t="s">
        <v>23</v>
      </c>
      <c r="H135" s="313"/>
      <c r="I135" s="546" t="s">
        <v>23</v>
      </c>
      <c r="J135" s="547">
        <v>233.65</v>
      </c>
      <c r="K135" s="622">
        <v>138.5229</v>
      </c>
      <c r="L135" s="523"/>
      <c r="M135" s="491" t="s">
        <v>472</v>
      </c>
      <c r="N135" s="492" t="s">
        <v>326</v>
      </c>
      <c r="O135" s="626">
        <v>219.59</v>
      </c>
      <c r="P135" s="523"/>
      <c r="Q135" s="493" t="s">
        <v>867</v>
      </c>
      <c r="R135" s="522" t="s">
        <v>1177</v>
      </c>
      <c r="S135" s="522">
        <v>272.79</v>
      </c>
      <c r="T135" s="523"/>
      <c r="U135" s="524">
        <v>1</v>
      </c>
      <c r="V135" s="525">
        <v>309.36</v>
      </c>
      <c r="W135" s="525">
        <v>229.29999999999998</v>
      </c>
      <c r="X135" s="523"/>
      <c r="Y135" s="526"/>
      <c r="Z135" s="526"/>
      <c r="AA135" s="526"/>
      <c r="AB135" s="527"/>
      <c r="AC135" s="527"/>
      <c r="AD135" s="525"/>
      <c r="AE135" s="525"/>
      <c r="AF135" s="528"/>
    </row>
    <row r="136" spans="1:32" ht="22.5">
      <c r="A136" s="273">
        <v>124</v>
      </c>
      <c r="B136" s="288" t="s">
        <v>479</v>
      </c>
      <c r="C136" s="274" t="s">
        <v>487</v>
      </c>
      <c r="D136" s="80" t="s">
        <v>526</v>
      </c>
      <c r="E136" s="275" t="s">
        <v>527</v>
      </c>
      <c r="F136" s="276">
        <v>400</v>
      </c>
      <c r="G136" s="277" t="s">
        <v>23</v>
      </c>
      <c r="H136" s="313"/>
      <c r="I136" s="545" t="s">
        <v>23</v>
      </c>
      <c r="J136" s="530">
        <v>0.82</v>
      </c>
      <c r="K136" s="622">
        <v>0.62372</v>
      </c>
      <c r="L136" s="523"/>
      <c r="M136" s="502" t="s">
        <v>377</v>
      </c>
      <c r="N136" s="503">
        <v>0.82</v>
      </c>
      <c r="O136" s="627">
        <v>0.6</v>
      </c>
      <c r="P136" s="523"/>
      <c r="Q136" s="504" t="s">
        <v>23</v>
      </c>
      <c r="R136" s="532">
        <v>0.82</v>
      </c>
      <c r="S136" s="649">
        <v>0.56</v>
      </c>
      <c r="T136" s="523"/>
      <c r="U136" s="533">
        <v>1</v>
      </c>
      <c r="V136" s="534">
        <v>0.8200000000000001</v>
      </c>
      <c r="W136" s="534">
        <v>0.45</v>
      </c>
      <c r="X136" s="523"/>
      <c r="Y136" s="573"/>
      <c r="Z136" s="573"/>
      <c r="AA136" s="573"/>
      <c r="AB136" s="574"/>
      <c r="AC136" s="574"/>
      <c r="AD136" s="534"/>
      <c r="AE136" s="534"/>
      <c r="AF136" s="575"/>
    </row>
    <row r="137" spans="1:32" ht="11.25">
      <c r="A137" s="21">
        <v>125</v>
      </c>
      <c r="B137" s="38" t="s">
        <v>479</v>
      </c>
      <c r="C137" s="22" t="s">
        <v>296</v>
      </c>
      <c r="D137" s="29" t="s">
        <v>528</v>
      </c>
      <c r="E137" s="30" t="s">
        <v>529</v>
      </c>
      <c r="F137" s="25">
        <v>1000</v>
      </c>
      <c r="G137" s="32" t="s">
        <v>23</v>
      </c>
      <c r="H137" s="316"/>
      <c r="I137" s="546" t="s">
        <v>23</v>
      </c>
      <c r="J137" s="547">
        <v>0.9424</v>
      </c>
      <c r="K137" s="622">
        <v>0.213675</v>
      </c>
      <c r="L137" s="584"/>
      <c r="M137" s="491" t="s">
        <v>377</v>
      </c>
      <c r="N137" s="492">
        <v>0.5122</v>
      </c>
      <c r="O137" s="626">
        <v>0.15</v>
      </c>
      <c r="P137" s="584"/>
      <c r="Q137" s="493" t="s">
        <v>23</v>
      </c>
      <c r="R137" s="522">
        <v>2.63</v>
      </c>
      <c r="S137" s="522">
        <v>0.18</v>
      </c>
      <c r="T137" s="584"/>
      <c r="U137" s="524">
        <v>1</v>
      </c>
      <c r="V137" s="525">
        <v>0.59</v>
      </c>
      <c r="W137" s="525">
        <v>0.14</v>
      </c>
      <c r="X137" s="584"/>
      <c r="Y137" s="526"/>
      <c r="Z137" s="526"/>
      <c r="AA137" s="526"/>
      <c r="AB137" s="527"/>
      <c r="AC137" s="527"/>
      <c r="AD137" s="525"/>
      <c r="AE137" s="525"/>
      <c r="AF137" s="528"/>
    </row>
    <row r="138" spans="1:32" ht="22.5">
      <c r="A138" s="273">
        <v>126</v>
      </c>
      <c r="B138" s="288" t="s">
        <v>479</v>
      </c>
      <c r="C138" s="274" t="s">
        <v>487</v>
      </c>
      <c r="D138" s="169" t="s">
        <v>530</v>
      </c>
      <c r="E138" s="275" t="s">
        <v>531</v>
      </c>
      <c r="F138" s="276">
        <v>500</v>
      </c>
      <c r="G138" s="277" t="s">
        <v>23</v>
      </c>
      <c r="H138" s="316"/>
      <c r="I138" s="545" t="s">
        <v>23</v>
      </c>
      <c r="J138" s="530">
        <v>0.2145</v>
      </c>
      <c r="K138" s="622">
        <v>0.2035</v>
      </c>
      <c r="L138" s="584"/>
      <c r="M138" s="502" t="s">
        <v>377</v>
      </c>
      <c r="N138" s="503">
        <v>0.28</v>
      </c>
      <c r="O138" s="627">
        <v>0.24</v>
      </c>
      <c r="P138" s="584"/>
      <c r="Q138" s="504" t="s">
        <v>23</v>
      </c>
      <c r="R138" s="532">
        <v>0.22</v>
      </c>
      <c r="S138" s="650">
        <v>0.22</v>
      </c>
      <c r="T138" s="584"/>
      <c r="U138" s="533">
        <v>1</v>
      </c>
      <c r="V138" s="534">
        <v>0.22</v>
      </c>
      <c r="W138" s="534">
        <v>0.15</v>
      </c>
      <c r="X138" s="584"/>
      <c r="Y138" s="573"/>
      <c r="Z138" s="573"/>
      <c r="AA138" s="573"/>
      <c r="AB138" s="574"/>
      <c r="AC138" s="574"/>
      <c r="AD138" s="534"/>
      <c r="AE138" s="534"/>
      <c r="AF138" s="575"/>
    </row>
    <row r="139" spans="1:32" ht="11.25">
      <c r="A139" s="21">
        <v>127</v>
      </c>
      <c r="B139" s="38" t="s">
        <v>479</v>
      </c>
      <c r="C139" s="22" t="s">
        <v>484</v>
      </c>
      <c r="D139" s="23" t="s">
        <v>532</v>
      </c>
      <c r="E139" s="14" t="s">
        <v>533</v>
      </c>
      <c r="F139" s="25">
        <v>25</v>
      </c>
      <c r="G139" s="32" t="s">
        <v>340</v>
      </c>
      <c r="H139" s="316"/>
      <c r="I139" s="546" t="s">
        <v>23</v>
      </c>
      <c r="J139" s="547"/>
      <c r="K139" s="547"/>
      <c r="L139" s="584"/>
      <c r="M139" s="491" t="s">
        <v>341</v>
      </c>
      <c r="N139" s="492">
        <v>31.88</v>
      </c>
      <c r="O139" s="626">
        <v>21.28</v>
      </c>
      <c r="P139" s="584"/>
      <c r="Q139" s="493" t="s">
        <v>868</v>
      </c>
      <c r="R139" s="522">
        <v>25.13</v>
      </c>
      <c r="S139" s="522">
        <v>19.12</v>
      </c>
      <c r="T139" s="584"/>
      <c r="U139" s="524">
        <v>1</v>
      </c>
      <c r="V139" s="525">
        <v>25.13</v>
      </c>
      <c r="W139" s="525">
        <v>19.86</v>
      </c>
      <c r="X139" s="584"/>
      <c r="Y139" s="541" t="s">
        <v>608</v>
      </c>
      <c r="Z139" s="541" t="s">
        <v>840</v>
      </c>
      <c r="AA139" s="541" t="s">
        <v>841</v>
      </c>
      <c r="AB139" s="542" t="s">
        <v>23</v>
      </c>
      <c r="AC139" s="542" t="s">
        <v>23</v>
      </c>
      <c r="AD139" s="543">
        <v>31.99</v>
      </c>
      <c r="AE139" s="622">
        <v>22.9458</v>
      </c>
      <c r="AF139" s="544" t="s">
        <v>744</v>
      </c>
    </row>
    <row r="140" spans="1:32" ht="11.25">
      <c r="A140" s="273">
        <v>128</v>
      </c>
      <c r="B140" s="288" t="s">
        <v>479</v>
      </c>
      <c r="C140" s="274" t="s">
        <v>484</v>
      </c>
      <c r="D140" s="169" t="s">
        <v>534</v>
      </c>
      <c r="E140" s="169" t="s">
        <v>535</v>
      </c>
      <c r="F140" s="276">
        <v>25</v>
      </c>
      <c r="G140" s="277" t="s">
        <v>340</v>
      </c>
      <c r="H140" s="316"/>
      <c r="I140" s="545" t="s">
        <v>23</v>
      </c>
      <c r="J140" s="530"/>
      <c r="K140" s="530"/>
      <c r="L140" s="584"/>
      <c r="M140" s="502" t="s">
        <v>341</v>
      </c>
      <c r="N140" s="503">
        <v>50.84</v>
      </c>
      <c r="O140" s="627">
        <v>33.92</v>
      </c>
      <c r="P140" s="584"/>
      <c r="Q140" s="504" t="s">
        <v>868</v>
      </c>
      <c r="R140" s="532">
        <v>40.09</v>
      </c>
      <c r="S140" s="651">
        <v>22.22</v>
      </c>
      <c r="T140" s="584"/>
      <c r="U140" s="533">
        <v>1</v>
      </c>
      <c r="V140" s="534">
        <v>40.09</v>
      </c>
      <c r="W140" s="534">
        <v>31.65</v>
      </c>
      <c r="X140" s="584"/>
      <c r="Y140" s="535" t="s">
        <v>484</v>
      </c>
      <c r="Z140" s="535" t="s">
        <v>842</v>
      </c>
      <c r="AA140" s="535" t="s">
        <v>841</v>
      </c>
      <c r="AB140" s="536" t="s">
        <v>23</v>
      </c>
      <c r="AC140" s="536" t="s">
        <v>23</v>
      </c>
      <c r="AD140" s="537">
        <v>50.84</v>
      </c>
      <c r="AE140" s="622">
        <v>46.76</v>
      </c>
      <c r="AF140" s="538" t="s">
        <v>744</v>
      </c>
    </row>
    <row r="141" spans="1:32" ht="22.5">
      <c r="A141" s="21">
        <v>129</v>
      </c>
      <c r="B141" s="38" t="s">
        <v>479</v>
      </c>
      <c r="C141" s="23" t="s">
        <v>536</v>
      </c>
      <c r="D141" s="23" t="s">
        <v>537</v>
      </c>
      <c r="E141" s="259" t="s">
        <v>538</v>
      </c>
      <c r="F141" s="25">
        <v>25</v>
      </c>
      <c r="G141" s="260" t="s">
        <v>23</v>
      </c>
      <c r="H141" s="316"/>
      <c r="I141" s="546" t="s">
        <v>23</v>
      </c>
      <c r="J141" s="547">
        <v>14.5</v>
      </c>
      <c r="K141" s="622">
        <v>7.2547</v>
      </c>
      <c r="L141" s="584"/>
      <c r="M141" s="491" t="s">
        <v>377</v>
      </c>
      <c r="N141" s="492">
        <v>14.5</v>
      </c>
      <c r="O141" s="626">
        <v>3.89</v>
      </c>
      <c r="P141" s="584"/>
      <c r="Q141" s="590" t="s">
        <v>23</v>
      </c>
      <c r="R141" s="522">
        <v>11.25</v>
      </c>
      <c r="S141" s="522">
        <v>3.74</v>
      </c>
      <c r="T141" s="584"/>
      <c r="U141" s="524">
        <v>1</v>
      </c>
      <c r="V141" s="525">
        <v>11.25</v>
      </c>
      <c r="W141" s="525">
        <v>8.86</v>
      </c>
      <c r="X141" s="584"/>
      <c r="Y141" s="526"/>
      <c r="Z141" s="526"/>
      <c r="AA141" s="526"/>
      <c r="AB141" s="527"/>
      <c r="AC141" s="527"/>
      <c r="AD141" s="525"/>
      <c r="AE141" s="525"/>
      <c r="AF141" s="528"/>
    </row>
    <row r="142" spans="1:32" ht="22.5">
      <c r="A142" s="273">
        <v>130</v>
      </c>
      <c r="B142" s="288" t="s">
        <v>479</v>
      </c>
      <c r="C142" s="80" t="s">
        <v>536</v>
      </c>
      <c r="D142" s="80" t="s">
        <v>539</v>
      </c>
      <c r="E142" s="293" t="s">
        <v>540</v>
      </c>
      <c r="F142" s="276">
        <v>25</v>
      </c>
      <c r="G142" s="301" t="s">
        <v>23</v>
      </c>
      <c r="H142" s="316"/>
      <c r="I142" s="545" t="s">
        <v>23</v>
      </c>
      <c r="J142" s="530">
        <v>32.7</v>
      </c>
      <c r="K142" s="622">
        <v>16.687</v>
      </c>
      <c r="L142" s="584"/>
      <c r="M142" s="502" t="s">
        <v>377</v>
      </c>
      <c r="N142" s="503">
        <v>32.7</v>
      </c>
      <c r="O142" s="627">
        <v>8.83</v>
      </c>
      <c r="P142" s="584"/>
      <c r="Q142" s="589" t="s">
        <v>23</v>
      </c>
      <c r="R142" s="532">
        <v>25.3</v>
      </c>
      <c r="S142" s="532">
        <v>8.5</v>
      </c>
      <c r="T142" s="584"/>
      <c r="U142" s="533">
        <v>1</v>
      </c>
      <c r="V142" s="534">
        <v>25.3</v>
      </c>
      <c r="W142" s="534">
        <v>20.43</v>
      </c>
      <c r="X142" s="584"/>
      <c r="Y142" s="573"/>
      <c r="Z142" s="573"/>
      <c r="AA142" s="573"/>
      <c r="AB142" s="574"/>
      <c r="AC142" s="574"/>
      <c r="AD142" s="534"/>
      <c r="AE142" s="534"/>
      <c r="AF142" s="575"/>
    </row>
    <row r="143" spans="1:32" ht="22.5">
      <c r="A143" s="21">
        <v>131</v>
      </c>
      <c r="B143" s="38" t="s">
        <v>479</v>
      </c>
      <c r="C143" s="23" t="s">
        <v>536</v>
      </c>
      <c r="D143" s="23" t="s">
        <v>541</v>
      </c>
      <c r="E143" s="259" t="s">
        <v>542</v>
      </c>
      <c r="F143" s="25">
        <v>25</v>
      </c>
      <c r="G143" s="260" t="s">
        <v>23</v>
      </c>
      <c r="H143" s="316"/>
      <c r="I143" s="546" t="s">
        <v>23</v>
      </c>
      <c r="J143" s="547">
        <v>218</v>
      </c>
      <c r="K143" s="622">
        <v>81.45</v>
      </c>
      <c r="L143" s="584"/>
      <c r="M143" s="491" t="s">
        <v>377</v>
      </c>
      <c r="N143" s="492">
        <v>218</v>
      </c>
      <c r="O143" s="626">
        <v>75.36</v>
      </c>
      <c r="P143" s="584"/>
      <c r="Q143" s="590" t="s">
        <v>23</v>
      </c>
      <c r="R143" s="522">
        <v>161</v>
      </c>
      <c r="S143" s="522">
        <v>82</v>
      </c>
      <c r="T143" s="584"/>
      <c r="U143" s="524">
        <v>1</v>
      </c>
      <c r="V143" s="525">
        <v>161</v>
      </c>
      <c r="W143" s="525">
        <v>92.5</v>
      </c>
      <c r="X143" s="584"/>
      <c r="Y143" s="526"/>
      <c r="Z143" s="526"/>
      <c r="AA143" s="526"/>
      <c r="AB143" s="527"/>
      <c r="AC143" s="527"/>
      <c r="AD143" s="525"/>
      <c r="AE143" s="525"/>
      <c r="AF143" s="528"/>
    </row>
    <row r="144" spans="1:32" ht="22.5">
      <c r="A144" s="273">
        <v>132</v>
      </c>
      <c r="B144" s="288" t="s">
        <v>479</v>
      </c>
      <c r="C144" s="80" t="s">
        <v>536</v>
      </c>
      <c r="D144" s="80" t="s">
        <v>543</v>
      </c>
      <c r="E144" s="293" t="s">
        <v>544</v>
      </c>
      <c r="F144" s="276">
        <v>25</v>
      </c>
      <c r="G144" s="301" t="s">
        <v>23</v>
      </c>
      <c r="H144" s="316"/>
      <c r="I144" s="545" t="s">
        <v>23</v>
      </c>
      <c r="J144" s="530">
        <v>185</v>
      </c>
      <c r="K144" s="622">
        <v>69.1086</v>
      </c>
      <c r="L144" s="584"/>
      <c r="M144" s="502" t="s">
        <v>377</v>
      </c>
      <c r="N144" s="503">
        <v>155</v>
      </c>
      <c r="O144" s="627">
        <v>63.87</v>
      </c>
      <c r="P144" s="584"/>
      <c r="Q144" s="589" t="s">
        <v>23</v>
      </c>
      <c r="R144" s="532">
        <v>137</v>
      </c>
      <c r="S144" s="532">
        <v>70</v>
      </c>
      <c r="T144" s="584"/>
      <c r="U144" s="533">
        <v>1</v>
      </c>
      <c r="V144" s="534">
        <v>137</v>
      </c>
      <c r="W144" s="534">
        <v>77.65</v>
      </c>
      <c r="X144" s="584"/>
      <c r="Y144" s="573"/>
      <c r="Z144" s="573"/>
      <c r="AA144" s="573"/>
      <c r="AB144" s="574"/>
      <c r="AC144" s="574"/>
      <c r="AD144" s="534"/>
      <c r="AE144" s="534"/>
      <c r="AF144" s="575"/>
    </row>
    <row r="145" spans="1:32" ht="22.5">
      <c r="A145" s="21">
        <v>133</v>
      </c>
      <c r="B145" s="38" t="s">
        <v>479</v>
      </c>
      <c r="C145" s="23" t="s">
        <v>536</v>
      </c>
      <c r="D145" s="23" t="s">
        <v>545</v>
      </c>
      <c r="E145" s="259" t="s">
        <v>546</v>
      </c>
      <c r="F145" s="25">
        <v>25</v>
      </c>
      <c r="G145" s="260" t="s">
        <v>23</v>
      </c>
      <c r="H145" s="316"/>
      <c r="I145" s="546" t="s">
        <v>23</v>
      </c>
      <c r="J145" s="547">
        <v>24.85</v>
      </c>
      <c r="K145" s="622">
        <v>12.7187</v>
      </c>
      <c r="L145" s="584"/>
      <c r="M145" s="491" t="s">
        <v>377</v>
      </c>
      <c r="N145" s="492">
        <v>24.85</v>
      </c>
      <c r="O145" s="626">
        <v>6.71</v>
      </c>
      <c r="P145" s="584"/>
      <c r="Q145" s="590" t="s">
        <v>23</v>
      </c>
      <c r="R145" s="522">
        <v>19.25</v>
      </c>
      <c r="S145" s="522">
        <v>6.44</v>
      </c>
      <c r="T145" s="584"/>
      <c r="U145" s="524">
        <v>1</v>
      </c>
      <c r="V145" s="525">
        <v>19.25</v>
      </c>
      <c r="W145" s="525">
        <v>15.11</v>
      </c>
      <c r="X145" s="584"/>
      <c r="Y145" s="526"/>
      <c r="Z145" s="526"/>
      <c r="AA145" s="526"/>
      <c r="AB145" s="527"/>
      <c r="AC145" s="527"/>
      <c r="AD145" s="525"/>
      <c r="AE145" s="525"/>
      <c r="AF145" s="528"/>
    </row>
    <row r="146" spans="1:32" ht="22.5">
      <c r="A146" s="273">
        <v>134</v>
      </c>
      <c r="B146" s="288" t="s">
        <v>479</v>
      </c>
      <c r="C146" s="80" t="s">
        <v>536</v>
      </c>
      <c r="D146" s="80" t="s">
        <v>547</v>
      </c>
      <c r="E146" s="293" t="s">
        <v>548</v>
      </c>
      <c r="F146" s="276">
        <v>25</v>
      </c>
      <c r="G146" s="301" t="s">
        <v>23</v>
      </c>
      <c r="H146" s="316"/>
      <c r="I146" s="545" t="s">
        <v>23</v>
      </c>
      <c r="J146" s="530">
        <v>19.7</v>
      </c>
      <c r="K146" s="622">
        <v>11.2637</v>
      </c>
      <c r="L146" s="584"/>
      <c r="M146" s="502" t="s">
        <v>377</v>
      </c>
      <c r="N146" s="503">
        <v>19.7</v>
      </c>
      <c r="O146" s="627">
        <v>5.31</v>
      </c>
      <c r="P146" s="584"/>
      <c r="Q146" s="589" t="s">
        <v>23</v>
      </c>
      <c r="R146" s="532">
        <v>15.25</v>
      </c>
      <c r="S146" s="532">
        <v>5.11</v>
      </c>
      <c r="T146" s="584"/>
      <c r="U146" s="533">
        <v>1</v>
      </c>
      <c r="V146" s="534">
        <v>15.25</v>
      </c>
      <c r="W146" s="534">
        <v>11.86</v>
      </c>
      <c r="X146" s="584"/>
      <c r="Y146" s="573"/>
      <c r="Z146" s="573"/>
      <c r="AA146" s="573"/>
      <c r="AB146" s="574"/>
      <c r="AC146" s="574"/>
      <c r="AD146" s="534"/>
      <c r="AE146" s="534"/>
      <c r="AF146" s="575"/>
    </row>
    <row r="147" spans="1:32" ht="22.5">
      <c r="A147" s="21">
        <v>135</v>
      </c>
      <c r="B147" s="14" t="s">
        <v>549</v>
      </c>
      <c r="C147" s="43" t="s">
        <v>487</v>
      </c>
      <c r="D147" s="42" t="s">
        <v>550</v>
      </c>
      <c r="E147" s="26" t="s">
        <v>551</v>
      </c>
      <c r="F147" s="41">
        <v>150</v>
      </c>
      <c r="G147" s="46" t="s">
        <v>23</v>
      </c>
      <c r="H147" s="316"/>
      <c r="I147" s="546" t="s">
        <v>23</v>
      </c>
      <c r="J147" s="547">
        <v>21.42</v>
      </c>
      <c r="K147" s="622">
        <v>19.129</v>
      </c>
      <c r="L147" s="584"/>
      <c r="M147" s="491" t="s">
        <v>377</v>
      </c>
      <c r="N147" s="492">
        <v>21.42</v>
      </c>
      <c r="O147" s="626">
        <v>16.52</v>
      </c>
      <c r="P147" s="584"/>
      <c r="Q147" s="435" t="s">
        <v>23</v>
      </c>
      <c r="R147" s="522">
        <v>21.42</v>
      </c>
      <c r="S147" s="652">
        <v>18.51</v>
      </c>
      <c r="T147" s="584"/>
      <c r="U147" s="524">
        <v>1</v>
      </c>
      <c r="V147" s="525">
        <v>21.42</v>
      </c>
      <c r="W147" s="525">
        <v>11</v>
      </c>
      <c r="X147" s="584"/>
      <c r="Y147" s="526"/>
      <c r="Z147" s="526"/>
      <c r="AA147" s="526"/>
      <c r="AB147" s="527"/>
      <c r="AC147" s="527"/>
      <c r="AD147" s="527"/>
      <c r="AE147" s="527"/>
      <c r="AF147" s="592"/>
    </row>
    <row r="148" spans="1:32" ht="22.5">
      <c r="A148" s="273">
        <v>136</v>
      </c>
      <c r="B148" s="169" t="s">
        <v>549</v>
      </c>
      <c r="C148" s="299" t="s">
        <v>487</v>
      </c>
      <c r="D148" s="298" t="s">
        <v>552</v>
      </c>
      <c r="E148" s="275" t="s">
        <v>553</v>
      </c>
      <c r="F148" s="291">
        <v>150</v>
      </c>
      <c r="G148" s="292" t="s">
        <v>23</v>
      </c>
      <c r="H148" s="316"/>
      <c r="I148" s="545" t="s">
        <v>23</v>
      </c>
      <c r="J148" s="530">
        <v>21.68</v>
      </c>
      <c r="K148" s="622">
        <v>17.6434</v>
      </c>
      <c r="L148" s="584"/>
      <c r="M148" s="502" t="s">
        <v>377</v>
      </c>
      <c r="N148" s="503">
        <v>21.65</v>
      </c>
      <c r="O148" s="627">
        <v>16.22</v>
      </c>
      <c r="P148" s="584"/>
      <c r="Q148" s="562" t="s">
        <v>23</v>
      </c>
      <c r="R148" s="532">
        <v>21.68</v>
      </c>
      <c r="S148" s="652">
        <v>17.04</v>
      </c>
      <c r="T148" s="584"/>
      <c r="U148" s="533">
        <v>1</v>
      </c>
      <c r="V148" s="534">
        <v>21.68</v>
      </c>
      <c r="W148" s="534">
        <v>11.93</v>
      </c>
      <c r="X148" s="584"/>
      <c r="Y148" s="573"/>
      <c r="Z148" s="573"/>
      <c r="AA148" s="573"/>
      <c r="AB148" s="574"/>
      <c r="AC148" s="574"/>
      <c r="AD148" s="574"/>
      <c r="AE148" s="574"/>
      <c r="AF148" s="593"/>
    </row>
    <row r="149" spans="1:32" ht="22.5">
      <c r="A149" s="21">
        <v>137</v>
      </c>
      <c r="B149" s="14" t="s">
        <v>549</v>
      </c>
      <c r="C149" s="43" t="s">
        <v>487</v>
      </c>
      <c r="D149" s="42" t="s">
        <v>554</v>
      </c>
      <c r="E149" s="26" t="s">
        <v>555</v>
      </c>
      <c r="F149" s="41">
        <v>150</v>
      </c>
      <c r="G149" s="46" t="s">
        <v>23</v>
      </c>
      <c r="H149" s="316"/>
      <c r="I149" s="546" t="s">
        <v>23</v>
      </c>
      <c r="J149" s="547">
        <v>46.95</v>
      </c>
      <c r="K149" s="622">
        <v>42.3381</v>
      </c>
      <c r="L149" s="584"/>
      <c r="M149" s="491" t="s">
        <v>377</v>
      </c>
      <c r="N149" s="492">
        <v>46.95</v>
      </c>
      <c r="O149" s="626">
        <v>32.86</v>
      </c>
      <c r="P149" s="584"/>
      <c r="Q149" s="435" t="s">
        <v>23</v>
      </c>
      <c r="R149" s="522">
        <v>46.95</v>
      </c>
      <c r="S149" s="652">
        <v>36.81</v>
      </c>
      <c r="T149" s="584"/>
      <c r="U149" s="524">
        <v>1</v>
      </c>
      <c r="V149" s="525">
        <v>46.95</v>
      </c>
      <c r="W149" s="525">
        <v>38.11</v>
      </c>
      <c r="X149" s="584"/>
      <c r="Y149" s="526"/>
      <c r="Z149" s="526"/>
      <c r="AA149" s="526"/>
      <c r="AB149" s="527"/>
      <c r="AC149" s="527"/>
      <c r="AD149" s="527"/>
      <c r="AE149" s="527"/>
      <c r="AF149" s="592"/>
    </row>
    <row r="150" spans="1:32" ht="22.5">
      <c r="A150" s="273">
        <v>138</v>
      </c>
      <c r="B150" s="169" t="s">
        <v>549</v>
      </c>
      <c r="C150" s="299" t="s">
        <v>487</v>
      </c>
      <c r="D150" s="298" t="s">
        <v>556</v>
      </c>
      <c r="E150" s="275" t="s">
        <v>557</v>
      </c>
      <c r="F150" s="291">
        <v>150</v>
      </c>
      <c r="G150" s="292" t="s">
        <v>23</v>
      </c>
      <c r="H150" s="316"/>
      <c r="I150" s="545" t="s">
        <v>23</v>
      </c>
      <c r="J150" s="530">
        <v>50.14</v>
      </c>
      <c r="K150" s="622">
        <v>45.2075</v>
      </c>
      <c r="L150" s="584"/>
      <c r="M150" s="502" t="s">
        <v>377</v>
      </c>
      <c r="N150" s="503">
        <v>50.14</v>
      </c>
      <c r="O150" s="627">
        <v>35.09</v>
      </c>
      <c r="P150" s="584"/>
      <c r="Q150" s="562" t="s">
        <v>23</v>
      </c>
      <c r="R150" s="532">
        <v>50.14</v>
      </c>
      <c r="S150" s="652">
        <v>39.28</v>
      </c>
      <c r="T150" s="584"/>
      <c r="U150" s="533">
        <v>1</v>
      </c>
      <c r="V150" s="534">
        <v>50.14</v>
      </c>
      <c r="W150" s="534">
        <v>40.43</v>
      </c>
      <c r="X150" s="584"/>
      <c r="Y150" s="573"/>
      <c r="Z150" s="573"/>
      <c r="AA150" s="573"/>
      <c r="AB150" s="574"/>
      <c r="AC150" s="574"/>
      <c r="AD150" s="574"/>
      <c r="AE150" s="574"/>
      <c r="AF150" s="593"/>
    </row>
    <row r="151" spans="1:32" ht="22.5">
      <c r="A151" s="21">
        <v>139</v>
      </c>
      <c r="B151" s="14" t="s">
        <v>549</v>
      </c>
      <c r="C151" s="43" t="s">
        <v>487</v>
      </c>
      <c r="D151" s="42" t="s">
        <v>558</v>
      </c>
      <c r="E151" s="26" t="s">
        <v>559</v>
      </c>
      <c r="F151" s="41">
        <v>150</v>
      </c>
      <c r="G151" s="46" t="s">
        <v>23</v>
      </c>
      <c r="H151" s="316"/>
      <c r="I151" s="546" t="s">
        <v>23</v>
      </c>
      <c r="J151" s="547">
        <v>50.14</v>
      </c>
      <c r="K151" s="622">
        <v>40.6796</v>
      </c>
      <c r="L151" s="584"/>
      <c r="M151" s="491" t="s">
        <v>377</v>
      </c>
      <c r="N151" s="492">
        <v>50.14</v>
      </c>
      <c r="O151" s="626">
        <v>35.09</v>
      </c>
      <c r="P151" s="584"/>
      <c r="Q151" s="435" t="s">
        <v>23</v>
      </c>
      <c r="R151" s="522">
        <v>50.14</v>
      </c>
      <c r="S151" s="522">
        <v>41.53</v>
      </c>
      <c r="T151" s="584"/>
      <c r="U151" s="524">
        <v>1</v>
      </c>
      <c r="V151" s="525">
        <v>50.14</v>
      </c>
      <c r="W151" s="525">
        <v>40.43</v>
      </c>
      <c r="X151" s="584"/>
      <c r="Y151" s="526"/>
      <c r="Z151" s="526"/>
      <c r="AA151" s="526"/>
      <c r="AB151" s="527"/>
      <c r="AC151" s="527"/>
      <c r="AD151" s="527"/>
      <c r="AE151" s="527"/>
      <c r="AF151" s="592"/>
    </row>
    <row r="152" spans="1:32" ht="22.5">
      <c r="A152" s="273">
        <v>140</v>
      </c>
      <c r="B152" s="169" t="s">
        <v>549</v>
      </c>
      <c r="C152" s="299" t="s">
        <v>487</v>
      </c>
      <c r="D152" s="298" t="s">
        <v>560</v>
      </c>
      <c r="E152" s="275" t="s">
        <v>561</v>
      </c>
      <c r="F152" s="291">
        <v>150</v>
      </c>
      <c r="G152" s="292" t="s">
        <v>23</v>
      </c>
      <c r="H152" s="316"/>
      <c r="I152" s="545" t="s">
        <v>23</v>
      </c>
      <c r="J152" s="530">
        <v>47.19</v>
      </c>
      <c r="K152" s="622">
        <v>42.5722</v>
      </c>
      <c r="L152" s="584"/>
      <c r="M152" s="502" t="s">
        <v>377</v>
      </c>
      <c r="N152" s="503">
        <v>47.19</v>
      </c>
      <c r="O152" s="627">
        <v>33.05</v>
      </c>
      <c r="P152" s="584"/>
      <c r="Q152" s="562" t="s">
        <v>23</v>
      </c>
      <c r="R152" s="532">
        <v>47.19</v>
      </c>
      <c r="S152" s="653">
        <v>37.01</v>
      </c>
      <c r="T152" s="584"/>
      <c r="U152" s="533">
        <v>1</v>
      </c>
      <c r="V152" s="534">
        <v>47.19</v>
      </c>
      <c r="W152" s="534">
        <v>38.11</v>
      </c>
      <c r="X152" s="584"/>
      <c r="Y152" s="573"/>
      <c r="Z152" s="573"/>
      <c r="AA152" s="573"/>
      <c r="AB152" s="574"/>
      <c r="AC152" s="574"/>
      <c r="AD152" s="574"/>
      <c r="AE152" s="574"/>
      <c r="AF152" s="593"/>
    </row>
    <row r="153" spans="1:32" ht="22.5">
      <c r="A153" s="21">
        <v>141</v>
      </c>
      <c r="B153" s="14" t="s">
        <v>549</v>
      </c>
      <c r="C153" s="43" t="s">
        <v>487</v>
      </c>
      <c r="D153" s="42" t="s">
        <v>562</v>
      </c>
      <c r="E153" s="26" t="s">
        <v>563</v>
      </c>
      <c r="F153" s="41">
        <v>150</v>
      </c>
      <c r="G153" s="46" t="s">
        <v>23</v>
      </c>
      <c r="H153" s="316"/>
      <c r="I153" s="546" t="s">
        <v>23</v>
      </c>
      <c r="J153" s="547">
        <v>50.4</v>
      </c>
      <c r="K153" s="622">
        <v>40.934</v>
      </c>
      <c r="L153" s="584"/>
      <c r="M153" s="491" t="s">
        <v>377</v>
      </c>
      <c r="N153" s="492">
        <v>50.4</v>
      </c>
      <c r="O153" s="626">
        <v>35.3</v>
      </c>
      <c r="P153" s="584"/>
      <c r="Q153" s="435" t="s">
        <v>23</v>
      </c>
      <c r="R153" s="522">
        <v>50.4</v>
      </c>
      <c r="S153" s="653">
        <v>39.52</v>
      </c>
      <c r="T153" s="584"/>
      <c r="U153" s="524">
        <v>1</v>
      </c>
      <c r="V153" s="525">
        <v>50.4</v>
      </c>
      <c r="W153" s="525">
        <v>40.65</v>
      </c>
      <c r="X153" s="584"/>
      <c r="Y153" s="526"/>
      <c r="Z153" s="526"/>
      <c r="AA153" s="526"/>
      <c r="AB153" s="527"/>
      <c r="AC153" s="527"/>
      <c r="AD153" s="527"/>
      <c r="AE153" s="527"/>
      <c r="AF153" s="592"/>
    </row>
    <row r="154" spans="1:32" ht="22.5">
      <c r="A154" s="273">
        <v>142</v>
      </c>
      <c r="B154" s="169" t="s">
        <v>549</v>
      </c>
      <c r="C154" s="299" t="s">
        <v>487</v>
      </c>
      <c r="D154" s="298" t="s">
        <v>564</v>
      </c>
      <c r="E154" s="275" t="s">
        <v>565</v>
      </c>
      <c r="F154" s="291">
        <v>150</v>
      </c>
      <c r="G154" s="292" t="s">
        <v>23</v>
      </c>
      <c r="H154" s="316"/>
      <c r="I154" s="545" t="s">
        <v>23</v>
      </c>
      <c r="J154" s="530">
        <v>50.4</v>
      </c>
      <c r="K154" s="622">
        <v>36.8335</v>
      </c>
      <c r="L154" s="584"/>
      <c r="M154" s="502" t="s">
        <v>377</v>
      </c>
      <c r="N154" s="503">
        <v>50.4</v>
      </c>
      <c r="O154" s="627">
        <v>35.3</v>
      </c>
      <c r="P154" s="584"/>
      <c r="Q154" s="562" t="s">
        <v>23</v>
      </c>
      <c r="R154" s="532">
        <v>50.4</v>
      </c>
      <c r="S154" s="653">
        <v>39.52</v>
      </c>
      <c r="T154" s="584"/>
      <c r="U154" s="533">
        <v>1</v>
      </c>
      <c r="V154" s="534">
        <v>50.4</v>
      </c>
      <c r="W154" s="534">
        <v>40.65</v>
      </c>
      <c r="X154" s="584"/>
      <c r="Y154" s="573"/>
      <c r="Z154" s="573"/>
      <c r="AA154" s="573"/>
      <c r="AB154" s="574"/>
      <c r="AC154" s="574"/>
      <c r="AD154" s="574"/>
      <c r="AE154" s="574"/>
      <c r="AF154" s="593"/>
    </row>
    <row r="155" spans="1:32" ht="22.5">
      <c r="A155" s="21">
        <v>143</v>
      </c>
      <c r="B155" s="14" t="s">
        <v>549</v>
      </c>
      <c r="C155" s="43" t="s">
        <v>487</v>
      </c>
      <c r="D155" s="42" t="s">
        <v>566</v>
      </c>
      <c r="E155" s="26" t="s">
        <v>567</v>
      </c>
      <c r="F155" s="41">
        <v>150</v>
      </c>
      <c r="G155" s="46" t="s">
        <v>23</v>
      </c>
      <c r="H155" s="316"/>
      <c r="I155" s="546" t="s">
        <v>23</v>
      </c>
      <c r="J155" s="547">
        <v>35.27</v>
      </c>
      <c r="K155" s="622">
        <v>28.59</v>
      </c>
      <c r="L155" s="584"/>
      <c r="M155" s="491" t="s">
        <v>377</v>
      </c>
      <c r="N155" s="492">
        <v>35.27</v>
      </c>
      <c r="O155" s="626">
        <v>24.64</v>
      </c>
      <c r="P155" s="584"/>
      <c r="Q155" s="435" t="s">
        <v>23</v>
      </c>
      <c r="R155" s="522">
        <v>35.27</v>
      </c>
      <c r="S155" s="522">
        <v>29.24</v>
      </c>
      <c r="T155" s="584"/>
      <c r="U155" s="524">
        <v>1</v>
      </c>
      <c r="V155" s="525">
        <v>35.27</v>
      </c>
      <c r="W155" s="525">
        <v>28.5</v>
      </c>
      <c r="X155" s="584"/>
      <c r="Y155" s="526"/>
      <c r="Z155" s="526"/>
      <c r="AA155" s="526"/>
      <c r="AB155" s="527"/>
      <c r="AC155" s="527"/>
      <c r="AD155" s="527"/>
      <c r="AE155" s="527"/>
      <c r="AF155" s="592"/>
    </row>
    <row r="156" spans="1:32" ht="22.5">
      <c r="A156" s="273">
        <v>144</v>
      </c>
      <c r="B156" s="304" t="s">
        <v>549</v>
      </c>
      <c r="C156" s="305" t="s">
        <v>487</v>
      </c>
      <c r="D156" s="306" t="s">
        <v>568</v>
      </c>
      <c r="E156" s="307" t="s">
        <v>569</v>
      </c>
      <c r="F156" s="308">
        <v>150</v>
      </c>
      <c r="G156" s="309" t="s">
        <v>23</v>
      </c>
      <c r="H156" s="316"/>
      <c r="I156" s="545" t="s">
        <v>23</v>
      </c>
      <c r="J156" s="594">
        <v>35.09</v>
      </c>
      <c r="K156" s="622">
        <v>28.49</v>
      </c>
      <c r="L156" s="584"/>
      <c r="M156" s="502" t="s">
        <v>377</v>
      </c>
      <c r="N156" s="503">
        <v>35.09</v>
      </c>
      <c r="O156" s="627">
        <v>24.58</v>
      </c>
      <c r="P156" s="584"/>
      <c r="Q156" s="595" t="s">
        <v>23</v>
      </c>
      <c r="R156" s="596">
        <v>35.09</v>
      </c>
      <c r="S156" s="596">
        <v>29.09</v>
      </c>
      <c r="T156" s="584"/>
      <c r="U156" s="597">
        <v>1</v>
      </c>
      <c r="V156" s="598">
        <v>35.09</v>
      </c>
      <c r="W156" s="598">
        <v>28.32</v>
      </c>
      <c r="X156" s="584"/>
      <c r="Y156" s="573"/>
      <c r="Z156" s="573"/>
      <c r="AA156" s="573"/>
      <c r="AB156" s="574"/>
      <c r="AC156" s="574"/>
      <c r="AD156" s="574"/>
      <c r="AE156" s="574"/>
      <c r="AF156" s="593"/>
    </row>
    <row r="157" spans="1:32" ht="33.75">
      <c r="A157" s="21">
        <v>145</v>
      </c>
      <c r="B157" s="14" t="s">
        <v>570</v>
      </c>
      <c r="C157" s="14" t="s">
        <v>571</v>
      </c>
      <c r="D157" s="23" t="s">
        <v>572</v>
      </c>
      <c r="E157" s="24" t="s">
        <v>573</v>
      </c>
      <c r="F157" s="41">
        <v>100</v>
      </c>
      <c r="G157" s="46" t="s">
        <v>23</v>
      </c>
      <c r="H157" s="267"/>
      <c r="I157" s="546" t="s">
        <v>23</v>
      </c>
      <c r="J157" s="547">
        <v>30.07</v>
      </c>
      <c r="K157" s="622">
        <v>15.9544</v>
      </c>
      <c r="L157" s="599"/>
      <c r="M157" s="491" t="s">
        <v>377</v>
      </c>
      <c r="N157" s="492" t="s">
        <v>326</v>
      </c>
      <c r="O157" s="626">
        <v>32.03</v>
      </c>
      <c r="P157" s="599"/>
      <c r="Q157" s="435" t="s">
        <v>23</v>
      </c>
      <c r="R157" s="522">
        <v>19.54</v>
      </c>
      <c r="S157" s="654">
        <v>11.03</v>
      </c>
      <c r="T157" s="599"/>
      <c r="U157" s="524">
        <v>1</v>
      </c>
      <c r="V157" s="525">
        <v>19.54</v>
      </c>
      <c r="W157" s="525">
        <v>15.4</v>
      </c>
      <c r="X157" s="600"/>
      <c r="Y157" s="526"/>
      <c r="Z157" s="526"/>
      <c r="AA157" s="526"/>
      <c r="AB157" s="527"/>
      <c r="AC157" s="527"/>
      <c r="AD157" s="527"/>
      <c r="AE157" s="527"/>
      <c r="AF157" s="592"/>
    </row>
    <row r="158" spans="1:32" ht="22.5">
      <c r="A158" s="273">
        <v>146</v>
      </c>
      <c r="B158" s="169" t="s">
        <v>570</v>
      </c>
      <c r="C158" s="169" t="s">
        <v>574</v>
      </c>
      <c r="D158" s="80" t="s">
        <v>575</v>
      </c>
      <c r="E158" s="169" t="s">
        <v>576</v>
      </c>
      <c r="F158" s="291">
        <v>100</v>
      </c>
      <c r="G158" s="292" t="s">
        <v>23</v>
      </c>
      <c r="H158" s="267"/>
      <c r="I158" s="545" t="s">
        <v>23</v>
      </c>
      <c r="J158" s="530" t="s">
        <v>1177</v>
      </c>
      <c r="K158" s="622">
        <v>13.085</v>
      </c>
      <c r="L158" s="599"/>
      <c r="M158" s="502" t="s">
        <v>377</v>
      </c>
      <c r="N158" s="503" t="s">
        <v>326</v>
      </c>
      <c r="O158" s="627" t="s">
        <v>326</v>
      </c>
      <c r="P158" s="599"/>
      <c r="Q158" s="562" t="s">
        <v>23</v>
      </c>
      <c r="R158" s="532">
        <v>22</v>
      </c>
      <c r="S158" s="532">
        <v>16</v>
      </c>
      <c r="T158" s="599"/>
      <c r="U158" s="533">
        <v>1</v>
      </c>
      <c r="V158" s="534">
        <v>14.8</v>
      </c>
      <c r="W158" s="534">
        <v>8.97</v>
      </c>
      <c r="X158" s="600"/>
      <c r="Y158" s="479" t="s">
        <v>577</v>
      </c>
      <c r="Z158" s="479" t="s">
        <v>578</v>
      </c>
      <c r="AA158" s="479" t="s">
        <v>579</v>
      </c>
      <c r="AB158" s="480" t="s">
        <v>23</v>
      </c>
      <c r="AC158" s="480" t="s">
        <v>377</v>
      </c>
      <c r="AD158" s="481">
        <v>19.45</v>
      </c>
      <c r="AE158" s="481">
        <v>10.7065</v>
      </c>
      <c r="AF158" s="593" t="s">
        <v>4</v>
      </c>
    </row>
    <row r="159" spans="1:32" ht="22.5">
      <c r="A159" s="21">
        <v>147</v>
      </c>
      <c r="B159" s="14" t="s">
        <v>570</v>
      </c>
      <c r="C159" s="14" t="s">
        <v>574</v>
      </c>
      <c r="D159" s="23" t="s">
        <v>580</v>
      </c>
      <c r="E159" s="26" t="s">
        <v>581</v>
      </c>
      <c r="F159" s="41">
        <v>100</v>
      </c>
      <c r="G159" s="260" t="s">
        <v>23</v>
      </c>
      <c r="H159" s="267"/>
      <c r="I159" s="546" t="s">
        <v>23</v>
      </c>
      <c r="J159" s="547" t="s">
        <v>1177</v>
      </c>
      <c r="K159" s="622">
        <v>6.105</v>
      </c>
      <c r="L159" s="599"/>
      <c r="M159" s="491" t="s">
        <v>377</v>
      </c>
      <c r="N159" s="492" t="s">
        <v>326</v>
      </c>
      <c r="O159" s="626" t="s">
        <v>326</v>
      </c>
      <c r="P159" s="599"/>
      <c r="Q159" s="590" t="s">
        <v>23</v>
      </c>
      <c r="R159" s="522">
        <v>4.47</v>
      </c>
      <c r="S159" s="655">
        <v>4.46</v>
      </c>
      <c r="T159" s="599"/>
      <c r="U159" s="524">
        <v>1</v>
      </c>
      <c r="V159" s="525">
        <v>4.47</v>
      </c>
      <c r="W159" s="525">
        <v>3.5199999999999996</v>
      </c>
      <c r="X159" s="600"/>
      <c r="Y159" s="470" t="s">
        <v>577</v>
      </c>
      <c r="Z159" s="470" t="s">
        <v>582</v>
      </c>
      <c r="AA159" s="470" t="s">
        <v>583</v>
      </c>
      <c r="AB159" s="471" t="s">
        <v>23</v>
      </c>
      <c r="AC159" s="471" t="s">
        <v>377</v>
      </c>
      <c r="AD159" s="472">
        <v>6.88</v>
      </c>
      <c r="AE159" s="472">
        <v>3.565</v>
      </c>
      <c r="AF159" s="528" t="s">
        <v>4</v>
      </c>
    </row>
    <row r="160" spans="1:32" ht="11.25">
      <c r="A160" s="273">
        <v>148</v>
      </c>
      <c r="B160" s="169" t="s">
        <v>584</v>
      </c>
      <c r="C160" s="283" t="s">
        <v>296</v>
      </c>
      <c r="D160" s="80"/>
      <c r="E160" s="293" t="s">
        <v>585</v>
      </c>
      <c r="F160" s="291">
        <v>25</v>
      </c>
      <c r="G160" s="301" t="s">
        <v>23</v>
      </c>
      <c r="H160" s="267"/>
      <c r="I160" s="545" t="s">
        <v>23</v>
      </c>
      <c r="J160" s="530">
        <v>0.28</v>
      </c>
      <c r="K160" s="622">
        <v>0.071225</v>
      </c>
      <c r="L160" s="599"/>
      <c r="M160" s="502" t="s">
        <v>377</v>
      </c>
      <c r="N160" s="503"/>
      <c r="O160" s="627">
        <v>0.05</v>
      </c>
      <c r="P160" s="599"/>
      <c r="Q160" s="589" t="s">
        <v>23</v>
      </c>
      <c r="R160" s="532">
        <v>0.21</v>
      </c>
      <c r="S160" s="655">
        <v>0.05</v>
      </c>
      <c r="T160" s="599"/>
      <c r="U160" s="533">
        <v>1</v>
      </c>
      <c r="V160" s="534">
        <v>0.18000000000000002</v>
      </c>
      <c r="W160" s="534">
        <v>0.060000000000000005</v>
      </c>
      <c r="X160" s="600"/>
      <c r="Y160" s="573"/>
      <c r="Z160" s="573"/>
      <c r="AA160" s="573"/>
      <c r="AB160" s="574"/>
      <c r="AC160" s="574"/>
      <c r="AD160" s="534"/>
      <c r="AE160" s="534"/>
      <c r="AF160" s="575"/>
    </row>
    <row r="161" spans="1:32" ht="11.25">
      <c r="A161" s="21">
        <v>149</v>
      </c>
      <c r="B161" s="14" t="s">
        <v>584</v>
      </c>
      <c r="C161" s="24" t="s">
        <v>296</v>
      </c>
      <c r="D161" s="23"/>
      <c r="E161" s="259" t="s">
        <v>586</v>
      </c>
      <c r="F161" s="41">
        <v>25</v>
      </c>
      <c r="G161" s="260" t="s">
        <v>23</v>
      </c>
      <c r="H161" s="267"/>
      <c r="I161" s="546" t="s">
        <v>23</v>
      </c>
      <c r="J161" s="547">
        <v>0.3123</v>
      </c>
      <c r="K161" s="622">
        <v>0.0814</v>
      </c>
      <c r="L161" s="599"/>
      <c r="M161" s="491" t="s">
        <v>377</v>
      </c>
      <c r="N161" s="492"/>
      <c r="O161" s="626">
        <v>0.06</v>
      </c>
      <c r="P161" s="599"/>
      <c r="Q161" s="590" t="s">
        <v>23</v>
      </c>
      <c r="R161" s="522">
        <v>0.28</v>
      </c>
      <c r="S161" s="522">
        <v>0.06</v>
      </c>
      <c r="T161" s="599"/>
      <c r="U161" s="524">
        <v>1</v>
      </c>
      <c r="V161" s="525">
        <v>0.2</v>
      </c>
      <c r="W161" s="525">
        <v>0.06999999999999999</v>
      </c>
      <c r="X161" s="600"/>
      <c r="Y161" s="526"/>
      <c r="Z161" s="526"/>
      <c r="AA161" s="526"/>
      <c r="AB161" s="527"/>
      <c r="AC161" s="527"/>
      <c r="AD161" s="525"/>
      <c r="AE161" s="525"/>
      <c r="AF161" s="528"/>
    </row>
    <row r="162" spans="1:32" ht="11.25">
      <c r="A162" s="273">
        <v>150</v>
      </c>
      <c r="B162" s="169" t="s">
        <v>584</v>
      </c>
      <c r="C162" s="283" t="s">
        <v>296</v>
      </c>
      <c r="D162" s="80"/>
      <c r="E162" s="293" t="s">
        <v>587</v>
      </c>
      <c r="F162" s="291">
        <v>25</v>
      </c>
      <c r="G162" s="301" t="s">
        <v>23</v>
      </c>
      <c r="H162" s="267"/>
      <c r="I162" s="545" t="s">
        <v>23</v>
      </c>
      <c r="J162" s="530">
        <v>1.64</v>
      </c>
      <c r="K162" s="622">
        <v>0.5291</v>
      </c>
      <c r="L162" s="599"/>
      <c r="M162" s="502" t="s">
        <v>377</v>
      </c>
      <c r="N162" s="503"/>
      <c r="O162" s="627">
        <v>0.04</v>
      </c>
      <c r="P162" s="599"/>
      <c r="Q162" s="589" t="s">
        <v>23</v>
      </c>
      <c r="R162" s="532">
        <v>3.18</v>
      </c>
      <c r="S162" s="532">
        <v>2.66</v>
      </c>
      <c r="T162" s="599"/>
      <c r="U162" s="533">
        <v>1</v>
      </c>
      <c r="V162" s="534">
        <v>1.25</v>
      </c>
      <c r="W162" s="534">
        <v>0.59</v>
      </c>
      <c r="X162" s="600"/>
      <c r="Y162" s="573"/>
      <c r="Z162" s="573"/>
      <c r="AA162" s="573"/>
      <c r="AB162" s="574"/>
      <c r="AC162" s="574"/>
      <c r="AD162" s="534"/>
      <c r="AE162" s="534"/>
      <c r="AF162" s="575"/>
    </row>
    <row r="163" spans="1:32" ht="11.25">
      <c r="A163" s="21">
        <v>151</v>
      </c>
      <c r="B163" s="14" t="s">
        <v>584</v>
      </c>
      <c r="C163" s="24" t="s">
        <v>296</v>
      </c>
      <c r="D163" s="23"/>
      <c r="E163" s="259" t="s">
        <v>588</v>
      </c>
      <c r="F163" s="41">
        <v>25</v>
      </c>
      <c r="G163" s="260" t="s">
        <v>23</v>
      </c>
      <c r="H163" s="267"/>
      <c r="I163" s="546" t="s">
        <v>23</v>
      </c>
      <c r="J163" s="547">
        <v>0.3531</v>
      </c>
      <c r="K163" s="622">
        <v>0.1221</v>
      </c>
      <c r="L163" s="599"/>
      <c r="M163" s="491" t="s">
        <v>377</v>
      </c>
      <c r="N163" s="492"/>
      <c r="O163" s="626">
        <v>0.05</v>
      </c>
      <c r="P163" s="599"/>
      <c r="Q163" s="590" t="s">
        <v>23</v>
      </c>
      <c r="R163" s="522">
        <v>0.16</v>
      </c>
      <c r="S163" s="522">
        <v>0.09</v>
      </c>
      <c r="T163" s="599"/>
      <c r="U163" s="524">
        <v>1</v>
      </c>
      <c r="V163" s="525">
        <v>0.16</v>
      </c>
      <c r="W163" s="525">
        <v>0.05</v>
      </c>
      <c r="X163" s="600"/>
      <c r="Y163" s="526"/>
      <c r="Z163" s="526"/>
      <c r="AA163" s="526"/>
      <c r="AB163" s="527"/>
      <c r="AC163" s="527"/>
      <c r="AD163" s="525"/>
      <c r="AE163" s="525"/>
      <c r="AF163" s="528"/>
    </row>
    <row r="164" spans="1:32" ht="45">
      <c r="A164" s="273">
        <v>152</v>
      </c>
      <c r="B164" s="169" t="s">
        <v>584</v>
      </c>
      <c r="C164" s="275" t="s">
        <v>589</v>
      </c>
      <c r="D164" s="80" t="s">
        <v>590</v>
      </c>
      <c r="E164" s="310" t="s">
        <v>591</v>
      </c>
      <c r="F164" s="291">
        <v>10</v>
      </c>
      <c r="G164" s="301" t="s">
        <v>23</v>
      </c>
      <c r="H164" s="267"/>
      <c r="I164" s="545" t="s">
        <v>23</v>
      </c>
      <c r="J164" s="530">
        <v>1185</v>
      </c>
      <c r="K164" s="622">
        <v>329.5173</v>
      </c>
      <c r="L164" s="599"/>
      <c r="M164" s="502" t="s">
        <v>377</v>
      </c>
      <c r="N164" s="503" t="s">
        <v>326</v>
      </c>
      <c r="O164" s="627" t="s">
        <v>326</v>
      </c>
      <c r="P164" s="599"/>
      <c r="Q164" s="589" t="s">
        <v>23</v>
      </c>
      <c r="R164" s="532">
        <v>1185</v>
      </c>
      <c r="S164" s="532">
        <v>275.64</v>
      </c>
      <c r="T164" s="599"/>
      <c r="U164" s="533">
        <v>1</v>
      </c>
      <c r="V164" s="534">
        <v>692.04</v>
      </c>
      <c r="W164" s="534">
        <v>622.84</v>
      </c>
      <c r="X164" s="600"/>
      <c r="Y164" s="479" t="s">
        <v>592</v>
      </c>
      <c r="Z164" s="479" t="s">
        <v>593</v>
      </c>
      <c r="AA164" s="479" t="s">
        <v>594</v>
      </c>
      <c r="AB164" s="480" t="s">
        <v>23</v>
      </c>
      <c r="AC164" s="480" t="s">
        <v>377</v>
      </c>
      <c r="AD164" s="481">
        <v>761.38</v>
      </c>
      <c r="AE164" s="481">
        <v>248.38</v>
      </c>
      <c r="AF164" s="593" t="s">
        <v>4</v>
      </c>
    </row>
    <row r="165" spans="1:32" ht="33.75">
      <c r="A165" s="21">
        <v>153</v>
      </c>
      <c r="B165" s="14" t="s">
        <v>584</v>
      </c>
      <c r="C165" s="14" t="s">
        <v>413</v>
      </c>
      <c r="D165" s="23" t="s">
        <v>595</v>
      </c>
      <c r="E165" s="48" t="s">
        <v>596</v>
      </c>
      <c r="F165" s="41">
        <v>10</v>
      </c>
      <c r="G165" s="260" t="s">
        <v>23</v>
      </c>
      <c r="H165" s="267"/>
      <c r="I165" s="546" t="s">
        <v>23</v>
      </c>
      <c r="J165" s="547">
        <v>33.3</v>
      </c>
      <c r="K165" s="622">
        <v>10.3581</v>
      </c>
      <c r="L165" s="599"/>
      <c r="M165" s="491" t="s">
        <v>377</v>
      </c>
      <c r="N165" s="492" t="s">
        <v>326</v>
      </c>
      <c r="O165" s="626" t="s">
        <v>326</v>
      </c>
      <c r="P165" s="599"/>
      <c r="Q165" s="590" t="s">
        <v>23</v>
      </c>
      <c r="R165" s="522">
        <v>33.3</v>
      </c>
      <c r="S165" s="522">
        <v>9.1</v>
      </c>
      <c r="T165" s="599"/>
      <c r="U165" s="524">
        <v>1</v>
      </c>
      <c r="V165" s="525">
        <v>18.83</v>
      </c>
      <c r="W165" s="525">
        <v>16.950000000000003</v>
      </c>
      <c r="X165" s="600"/>
      <c r="Y165" s="470" t="s">
        <v>592</v>
      </c>
      <c r="Z165" s="470" t="s">
        <v>597</v>
      </c>
      <c r="AA165" s="470" t="s">
        <v>598</v>
      </c>
      <c r="AB165" s="471" t="s">
        <v>23</v>
      </c>
      <c r="AC165" s="471" t="s">
        <v>377</v>
      </c>
      <c r="AD165" s="472">
        <v>23.62</v>
      </c>
      <c r="AE165" s="472">
        <v>6.5089999999999995</v>
      </c>
      <c r="AF165" s="592" t="s">
        <v>4</v>
      </c>
    </row>
    <row r="166" spans="1:32" ht="33.75">
      <c r="A166" s="273">
        <v>154</v>
      </c>
      <c r="B166" s="169" t="s">
        <v>584</v>
      </c>
      <c r="C166" s="169" t="s">
        <v>413</v>
      </c>
      <c r="D166" s="80" t="s">
        <v>599</v>
      </c>
      <c r="E166" s="303" t="s">
        <v>596</v>
      </c>
      <c r="F166" s="291">
        <v>10</v>
      </c>
      <c r="G166" s="301" t="s">
        <v>23</v>
      </c>
      <c r="H166" s="267"/>
      <c r="I166" s="545" t="s">
        <v>23</v>
      </c>
      <c r="J166" s="530">
        <v>61</v>
      </c>
      <c r="K166" s="622">
        <v>10.3581</v>
      </c>
      <c r="L166" s="599"/>
      <c r="M166" s="502" t="s">
        <v>377</v>
      </c>
      <c r="N166" s="503" t="s">
        <v>326</v>
      </c>
      <c r="O166" s="627" t="s">
        <v>326</v>
      </c>
      <c r="P166" s="599"/>
      <c r="Q166" s="589" t="s">
        <v>23</v>
      </c>
      <c r="R166" s="532">
        <v>33.3</v>
      </c>
      <c r="S166" s="532">
        <v>9.1</v>
      </c>
      <c r="T166" s="599"/>
      <c r="U166" s="533">
        <v>1</v>
      </c>
      <c r="V166" s="534">
        <v>18.83</v>
      </c>
      <c r="W166" s="534">
        <v>16.950000000000003</v>
      </c>
      <c r="X166" s="600"/>
      <c r="Y166" s="479" t="s">
        <v>592</v>
      </c>
      <c r="Z166" s="479" t="s">
        <v>600</v>
      </c>
      <c r="AA166" s="479" t="s">
        <v>601</v>
      </c>
      <c r="AB166" s="480" t="s">
        <v>23</v>
      </c>
      <c r="AC166" s="480" t="s">
        <v>377</v>
      </c>
      <c r="AD166" s="481">
        <v>39.61</v>
      </c>
      <c r="AE166" s="481">
        <v>10.924999999999999</v>
      </c>
      <c r="AF166" s="593" t="s">
        <v>4</v>
      </c>
    </row>
    <row r="167" spans="1:32" ht="22.5">
      <c r="A167" s="21">
        <v>155</v>
      </c>
      <c r="B167" s="14" t="s">
        <v>584</v>
      </c>
      <c r="C167" s="23" t="s">
        <v>296</v>
      </c>
      <c r="D167" s="23"/>
      <c r="E167" s="259" t="s">
        <v>602</v>
      </c>
      <c r="F167" s="41">
        <v>10</v>
      </c>
      <c r="G167" s="260" t="s">
        <v>23</v>
      </c>
      <c r="H167" s="267"/>
      <c r="I167" s="546" t="s">
        <v>23</v>
      </c>
      <c r="J167" s="547">
        <v>36.5</v>
      </c>
      <c r="K167" s="622">
        <v>20.7875</v>
      </c>
      <c r="L167" s="599"/>
      <c r="M167" s="601" t="s">
        <v>377</v>
      </c>
      <c r="N167" s="492">
        <v>13.86</v>
      </c>
      <c r="O167" s="629">
        <v>6.68</v>
      </c>
      <c r="P167" s="599"/>
      <c r="Q167" s="590" t="s">
        <v>23</v>
      </c>
      <c r="R167" s="522">
        <v>12</v>
      </c>
      <c r="S167" s="522">
        <v>9.1</v>
      </c>
      <c r="T167" s="599"/>
      <c r="U167" s="524">
        <v>1</v>
      </c>
      <c r="V167" s="525">
        <v>20.900000000000002</v>
      </c>
      <c r="W167" s="525">
        <v>7.6899999999999995</v>
      </c>
      <c r="X167" s="600"/>
      <c r="Y167" s="526"/>
      <c r="Z167" s="526"/>
      <c r="AA167" s="526"/>
      <c r="AB167" s="527"/>
      <c r="AC167" s="527"/>
      <c r="AD167" s="525"/>
      <c r="AE167" s="525"/>
      <c r="AF167" s="528"/>
    </row>
    <row r="168" spans="1:32" ht="22.5">
      <c r="A168" s="273">
        <v>156</v>
      </c>
      <c r="B168" s="169" t="s">
        <v>584</v>
      </c>
      <c r="C168" s="80" t="s">
        <v>296</v>
      </c>
      <c r="D168" s="80"/>
      <c r="E168" s="293" t="s">
        <v>603</v>
      </c>
      <c r="F168" s="291">
        <v>50</v>
      </c>
      <c r="G168" s="301" t="s">
        <v>23</v>
      </c>
      <c r="H168" s="267"/>
      <c r="I168" s="545" t="s">
        <v>23</v>
      </c>
      <c r="J168" s="530">
        <v>21.78</v>
      </c>
      <c r="K168" s="622">
        <v>8.3231</v>
      </c>
      <c r="L168" s="599"/>
      <c r="M168" s="502" t="s">
        <v>377</v>
      </c>
      <c r="N168" s="503">
        <v>26.4</v>
      </c>
      <c r="O168" s="627">
        <v>10.93</v>
      </c>
      <c r="P168" s="599"/>
      <c r="Q168" s="589" t="s">
        <v>23</v>
      </c>
      <c r="R168" s="532">
        <v>16.52</v>
      </c>
      <c r="S168" s="532">
        <v>6.47</v>
      </c>
      <c r="T168" s="599"/>
      <c r="U168" s="533">
        <v>1</v>
      </c>
      <c r="V168" s="534">
        <v>16.52</v>
      </c>
      <c r="W168" s="534">
        <v>8.83</v>
      </c>
      <c r="X168" s="600"/>
      <c r="Y168" s="573"/>
      <c r="Z168" s="573"/>
      <c r="AA168" s="573"/>
      <c r="AB168" s="574"/>
      <c r="AC168" s="574"/>
      <c r="AD168" s="534"/>
      <c r="AE168" s="534"/>
      <c r="AF168" s="575"/>
    </row>
    <row r="169" spans="1:32" ht="22.5">
      <c r="A169" s="21">
        <v>157</v>
      </c>
      <c r="B169" s="14" t="s">
        <v>584</v>
      </c>
      <c r="C169" s="23" t="s">
        <v>296</v>
      </c>
      <c r="D169" s="23"/>
      <c r="E169" s="259" t="s">
        <v>604</v>
      </c>
      <c r="F169" s="41">
        <v>50</v>
      </c>
      <c r="G169" s="260" t="s">
        <v>23</v>
      </c>
      <c r="H169" s="267"/>
      <c r="I169" s="546" t="s">
        <v>23</v>
      </c>
      <c r="J169" s="547">
        <v>24.34</v>
      </c>
      <c r="K169" s="622">
        <v>9.7171</v>
      </c>
      <c r="L169" s="599"/>
      <c r="M169" s="491" t="s">
        <v>377</v>
      </c>
      <c r="N169" s="492">
        <v>28.25</v>
      </c>
      <c r="O169" s="626">
        <v>12.08</v>
      </c>
      <c r="P169" s="599"/>
      <c r="Q169" s="590" t="s">
        <v>23</v>
      </c>
      <c r="R169" s="522">
        <v>18.46</v>
      </c>
      <c r="S169" s="522">
        <v>7.64</v>
      </c>
      <c r="T169" s="599"/>
      <c r="U169" s="524">
        <v>1</v>
      </c>
      <c r="V169" s="525">
        <v>18.46</v>
      </c>
      <c r="W169" s="525">
        <v>10</v>
      </c>
      <c r="X169" s="600"/>
      <c r="Y169" s="526"/>
      <c r="Z169" s="526"/>
      <c r="AA169" s="526"/>
      <c r="AB169" s="527"/>
      <c r="AC169" s="527"/>
      <c r="AD169" s="525"/>
      <c r="AE169" s="525"/>
      <c r="AF169" s="528"/>
    </row>
    <row r="170" spans="1:32" ht="22.5">
      <c r="A170" s="273">
        <v>158</v>
      </c>
      <c r="B170" s="169" t="s">
        <v>584</v>
      </c>
      <c r="C170" s="80" t="s">
        <v>296</v>
      </c>
      <c r="D170" s="80"/>
      <c r="E170" s="293" t="s">
        <v>1102</v>
      </c>
      <c r="F170" s="291"/>
      <c r="G170" s="301"/>
      <c r="H170" s="267"/>
      <c r="I170" s="572"/>
      <c r="J170" s="532"/>
      <c r="K170" s="532"/>
      <c r="L170" s="599"/>
      <c r="M170" s="502" t="s">
        <v>26</v>
      </c>
      <c r="N170" s="503">
        <v>1.13</v>
      </c>
      <c r="O170" s="627">
        <v>0.55</v>
      </c>
      <c r="P170" s="599"/>
      <c r="Q170" s="589" t="s">
        <v>23</v>
      </c>
      <c r="R170" s="532">
        <v>3.4</v>
      </c>
      <c r="S170" s="532">
        <v>1.86</v>
      </c>
      <c r="T170" s="599"/>
      <c r="U170" s="533">
        <v>1</v>
      </c>
      <c r="V170" s="534">
        <v>1.98</v>
      </c>
      <c r="W170" s="534">
        <v>1.1812941176470588</v>
      </c>
      <c r="X170" s="600"/>
      <c r="Y170" s="573" t="s">
        <v>536</v>
      </c>
      <c r="Z170" s="573" t="s">
        <v>1103</v>
      </c>
      <c r="AA170" s="573" t="s">
        <v>1104</v>
      </c>
      <c r="AB170" s="574" t="s">
        <v>824</v>
      </c>
      <c r="AC170" s="574">
        <v>1</v>
      </c>
      <c r="AD170" s="534">
        <v>1.46</v>
      </c>
      <c r="AE170" s="622">
        <v>0.9361</v>
      </c>
      <c r="AF170" s="575" t="s">
        <v>744</v>
      </c>
    </row>
    <row r="171" spans="1:32" ht="22.5">
      <c r="A171" s="21">
        <v>159</v>
      </c>
      <c r="B171" s="14" t="s">
        <v>584</v>
      </c>
      <c r="C171" s="23" t="s">
        <v>296</v>
      </c>
      <c r="D171" s="23"/>
      <c r="E171" s="259" t="s">
        <v>1105</v>
      </c>
      <c r="F171" s="41"/>
      <c r="G171" s="260"/>
      <c r="H171" s="267"/>
      <c r="I171" s="521"/>
      <c r="J171" s="522"/>
      <c r="K171" s="522"/>
      <c r="L171" s="599"/>
      <c r="M171" s="491" t="s">
        <v>26</v>
      </c>
      <c r="N171" s="492">
        <v>2.01</v>
      </c>
      <c r="O171" s="626">
        <v>1.46</v>
      </c>
      <c r="P171" s="599"/>
      <c r="Q171" s="590" t="s">
        <v>23</v>
      </c>
      <c r="R171" s="522">
        <v>3.95</v>
      </c>
      <c r="S171" s="522">
        <v>1.97</v>
      </c>
      <c r="T171" s="599"/>
      <c r="U171" s="524">
        <v>1</v>
      </c>
      <c r="V171" s="525">
        <v>2.46</v>
      </c>
      <c r="W171" s="525">
        <v>1.2849411764705883</v>
      </c>
      <c r="X171" s="600"/>
      <c r="Y171" s="526" t="s">
        <v>536</v>
      </c>
      <c r="Z171" s="526" t="s">
        <v>1106</v>
      </c>
      <c r="AA171" s="526" t="s">
        <v>1107</v>
      </c>
      <c r="AB171" s="527" t="s">
        <v>824</v>
      </c>
      <c r="AC171" s="527">
        <v>1</v>
      </c>
      <c r="AD171" s="525">
        <v>1.81</v>
      </c>
      <c r="AE171" s="622">
        <v>1.06837</v>
      </c>
      <c r="AF171" s="528" t="s">
        <v>744</v>
      </c>
    </row>
    <row r="172" spans="1:32" ht="22.5">
      <c r="A172" s="273">
        <v>160</v>
      </c>
      <c r="B172" s="169" t="s">
        <v>584</v>
      </c>
      <c r="C172" s="80" t="s">
        <v>296</v>
      </c>
      <c r="D172" s="80"/>
      <c r="E172" s="293" t="s">
        <v>1108</v>
      </c>
      <c r="F172" s="291"/>
      <c r="G172" s="301"/>
      <c r="H172" s="267"/>
      <c r="I172" s="572"/>
      <c r="J172" s="532"/>
      <c r="K172" s="532"/>
      <c r="L172" s="599"/>
      <c r="M172" s="502" t="s">
        <v>26</v>
      </c>
      <c r="N172" s="503">
        <v>3.054</v>
      </c>
      <c r="O172" s="627">
        <v>1.8</v>
      </c>
      <c r="P172" s="599"/>
      <c r="Q172" s="589" t="s">
        <v>23</v>
      </c>
      <c r="R172" s="532">
        <v>2.35</v>
      </c>
      <c r="S172" s="532">
        <v>2.04</v>
      </c>
      <c r="T172" s="599"/>
      <c r="U172" s="533">
        <v>1</v>
      </c>
      <c r="V172" s="534">
        <v>3.1</v>
      </c>
      <c r="W172" s="534">
        <v>1.6630588235294121</v>
      </c>
      <c r="X172" s="600"/>
      <c r="Y172" s="573" t="s">
        <v>536</v>
      </c>
      <c r="Z172" s="573" t="s">
        <v>1109</v>
      </c>
      <c r="AA172" s="573" t="s">
        <v>1110</v>
      </c>
      <c r="AB172" s="574" t="s">
        <v>824</v>
      </c>
      <c r="AC172" s="574">
        <v>1</v>
      </c>
      <c r="AD172" s="534">
        <v>2.45</v>
      </c>
      <c r="AE172" s="622">
        <v>1.7195</v>
      </c>
      <c r="AF172" s="575" t="s">
        <v>744</v>
      </c>
    </row>
    <row r="173" spans="1:32" ht="11.25">
      <c r="A173" s="21">
        <v>161</v>
      </c>
      <c r="B173" s="14" t="s">
        <v>584</v>
      </c>
      <c r="C173" s="23" t="s">
        <v>296</v>
      </c>
      <c r="D173" s="23"/>
      <c r="E173" s="259" t="s">
        <v>605</v>
      </c>
      <c r="F173" s="41">
        <v>10</v>
      </c>
      <c r="G173" s="260" t="s">
        <v>23</v>
      </c>
      <c r="H173" s="267"/>
      <c r="I173" s="546" t="s">
        <v>23</v>
      </c>
      <c r="J173" s="547">
        <v>30.77</v>
      </c>
      <c r="K173" s="622">
        <v>27.4</v>
      </c>
      <c r="L173" s="599"/>
      <c r="M173" s="601" t="s">
        <v>377</v>
      </c>
      <c r="N173" s="492">
        <v>106.96</v>
      </c>
      <c r="O173" s="626">
        <v>24.47</v>
      </c>
      <c r="P173" s="599"/>
      <c r="Q173" s="590" t="s">
        <v>23</v>
      </c>
      <c r="R173" s="522">
        <v>194.41</v>
      </c>
      <c r="S173" s="522">
        <v>27.44</v>
      </c>
      <c r="T173" s="599"/>
      <c r="U173" s="524">
        <v>1</v>
      </c>
      <c r="V173" s="525">
        <v>194.42</v>
      </c>
      <c r="W173" s="525">
        <v>26.700000000000003</v>
      </c>
      <c r="X173" s="600"/>
      <c r="Y173" s="526"/>
      <c r="Z173" s="526"/>
      <c r="AA173" s="526"/>
      <c r="AB173" s="527"/>
      <c r="AC173" s="527"/>
      <c r="AD173" s="525"/>
      <c r="AE173" s="525"/>
      <c r="AF173" s="528"/>
    </row>
    <row r="174" spans="1:32" ht="22.5">
      <c r="A174" s="273">
        <v>162</v>
      </c>
      <c r="B174" s="169" t="s">
        <v>584</v>
      </c>
      <c r="C174" s="80" t="s">
        <v>487</v>
      </c>
      <c r="D174" s="169"/>
      <c r="E174" s="293" t="s">
        <v>606</v>
      </c>
      <c r="F174" s="291">
        <v>1</v>
      </c>
      <c r="G174" s="301" t="s">
        <v>23</v>
      </c>
      <c r="H174" s="267"/>
      <c r="I174" s="545" t="s">
        <v>23</v>
      </c>
      <c r="J174" s="530">
        <v>59.69</v>
      </c>
      <c r="K174" s="622">
        <v>53.91</v>
      </c>
      <c r="L174" s="599"/>
      <c r="M174" s="591" t="s">
        <v>377</v>
      </c>
      <c r="N174" s="503">
        <v>59.69</v>
      </c>
      <c r="O174" s="627">
        <v>44.3</v>
      </c>
      <c r="P174" s="599"/>
      <c r="Q174" s="589" t="s">
        <v>23</v>
      </c>
      <c r="R174" s="532">
        <v>59.69</v>
      </c>
      <c r="S174" s="656">
        <v>52.13</v>
      </c>
      <c r="T174" s="599"/>
      <c r="U174" s="533">
        <v>1</v>
      </c>
      <c r="V174" s="534">
        <v>59.69</v>
      </c>
      <c r="W174" s="534">
        <v>43.79</v>
      </c>
      <c r="X174" s="600"/>
      <c r="Y174" s="573"/>
      <c r="Z174" s="573"/>
      <c r="AA174" s="573"/>
      <c r="AB174" s="574"/>
      <c r="AC174" s="574"/>
      <c r="AD174" s="534"/>
      <c r="AE174" s="534"/>
      <c r="AF174" s="575"/>
    </row>
    <row r="175" spans="1:32" ht="11.25">
      <c r="A175" s="21">
        <v>163</v>
      </c>
      <c r="B175" s="14" t="s">
        <v>584</v>
      </c>
      <c r="C175" s="23" t="s">
        <v>487</v>
      </c>
      <c r="D175" s="14"/>
      <c r="E175" s="259" t="s">
        <v>607</v>
      </c>
      <c r="F175" s="41">
        <v>5</v>
      </c>
      <c r="G175" s="260" t="s">
        <v>23</v>
      </c>
      <c r="H175" s="267"/>
      <c r="I175" s="546" t="s">
        <v>23</v>
      </c>
      <c r="J175" s="547">
        <v>7.33</v>
      </c>
      <c r="K175" s="622">
        <v>6.5934</v>
      </c>
      <c r="L175" s="599"/>
      <c r="M175" s="601" t="s">
        <v>377</v>
      </c>
      <c r="N175" s="492">
        <v>7.33</v>
      </c>
      <c r="O175" s="629">
        <v>6.2</v>
      </c>
      <c r="P175" s="599"/>
      <c r="Q175" s="590" t="s">
        <v>23</v>
      </c>
      <c r="R175" s="522">
        <v>7.33</v>
      </c>
      <c r="S175" s="656">
        <v>6</v>
      </c>
      <c r="T175" s="599"/>
      <c r="U175" s="524">
        <v>1</v>
      </c>
      <c r="V175" s="525">
        <v>7.33</v>
      </c>
      <c r="W175" s="525">
        <v>5.56</v>
      </c>
      <c r="X175" s="600"/>
      <c r="Y175" s="526"/>
      <c r="Z175" s="526"/>
      <c r="AA175" s="526"/>
      <c r="AB175" s="527"/>
      <c r="AC175" s="527"/>
      <c r="AD175" s="525"/>
      <c r="AE175" s="525"/>
      <c r="AF175" s="528"/>
    </row>
    <row r="176" spans="1:32" ht="22.5">
      <c r="A176" s="273">
        <v>164</v>
      </c>
      <c r="B176" s="169" t="s">
        <v>584</v>
      </c>
      <c r="C176" s="80" t="s">
        <v>608</v>
      </c>
      <c r="D176" s="169"/>
      <c r="E176" s="293" t="s">
        <v>609</v>
      </c>
      <c r="F176" s="291">
        <v>30</v>
      </c>
      <c r="G176" s="301" t="s">
        <v>23</v>
      </c>
      <c r="H176" s="267"/>
      <c r="I176" s="545" t="s">
        <v>23</v>
      </c>
      <c r="J176" s="530">
        <v>4.94</v>
      </c>
      <c r="K176" s="622">
        <v>3.5612</v>
      </c>
      <c r="L176" s="599"/>
      <c r="M176" s="591" t="s">
        <v>377</v>
      </c>
      <c r="N176" s="503">
        <v>4.94</v>
      </c>
      <c r="O176" s="627">
        <v>3.07</v>
      </c>
      <c r="P176" s="599"/>
      <c r="Q176" s="589" t="s">
        <v>23</v>
      </c>
      <c r="R176" s="532">
        <v>3.89</v>
      </c>
      <c r="S176" s="656">
        <v>3.18</v>
      </c>
      <c r="T176" s="599"/>
      <c r="U176" s="533">
        <v>1</v>
      </c>
      <c r="V176" s="534">
        <v>3.89</v>
      </c>
      <c r="W176" s="534">
        <v>2.8499999999999996</v>
      </c>
      <c r="X176" s="600"/>
      <c r="Y176" s="479" t="s">
        <v>484</v>
      </c>
      <c r="Z176" s="479" t="s">
        <v>1144</v>
      </c>
      <c r="AA176" s="479" t="s">
        <v>1145</v>
      </c>
      <c r="AB176" s="480" t="s">
        <v>23</v>
      </c>
      <c r="AC176" s="480" t="s">
        <v>377</v>
      </c>
      <c r="AD176" s="481">
        <v>1.1</v>
      </c>
      <c r="AE176" s="481">
        <v>0.75</v>
      </c>
      <c r="AF176" s="575" t="s">
        <v>4</v>
      </c>
    </row>
    <row r="177" spans="1:32" ht="11.25">
      <c r="A177" s="21">
        <v>165</v>
      </c>
      <c r="B177" s="14" t="s">
        <v>584</v>
      </c>
      <c r="C177" s="23" t="s">
        <v>608</v>
      </c>
      <c r="D177" s="14"/>
      <c r="E177" s="259" t="s">
        <v>610</v>
      </c>
      <c r="F177" s="41">
        <v>30</v>
      </c>
      <c r="G177" s="260" t="s">
        <v>23</v>
      </c>
      <c r="H177" s="267"/>
      <c r="I177" s="546" t="s">
        <v>23</v>
      </c>
      <c r="J177" s="547">
        <v>7.79</v>
      </c>
      <c r="K177" s="622">
        <v>5.6064</v>
      </c>
      <c r="L177" s="599"/>
      <c r="M177" s="601" t="s">
        <v>377</v>
      </c>
      <c r="N177" s="492">
        <v>7.79</v>
      </c>
      <c r="O177" s="626">
        <v>4.97</v>
      </c>
      <c r="P177" s="599"/>
      <c r="Q177" s="590" t="s">
        <v>23</v>
      </c>
      <c r="R177" s="522">
        <v>6.16</v>
      </c>
      <c r="S177" s="522">
        <v>4.93</v>
      </c>
      <c r="T177" s="599"/>
      <c r="U177" s="524">
        <v>1</v>
      </c>
      <c r="V177" s="525">
        <v>16.02</v>
      </c>
      <c r="W177" s="525">
        <v>12.26</v>
      </c>
      <c r="X177" s="600"/>
      <c r="Y177" s="526"/>
      <c r="Z177" s="526"/>
      <c r="AA177" s="526"/>
      <c r="AB177" s="527"/>
      <c r="AC177" s="527"/>
      <c r="AD177" s="525"/>
      <c r="AE177" s="525"/>
      <c r="AF177" s="528"/>
    </row>
    <row r="178" spans="1:32" ht="11.25">
      <c r="A178" s="273">
        <v>166</v>
      </c>
      <c r="B178" s="169" t="s">
        <v>584</v>
      </c>
      <c r="C178" s="80" t="s">
        <v>608</v>
      </c>
      <c r="D178" s="169"/>
      <c r="E178" s="293" t="s">
        <v>611</v>
      </c>
      <c r="F178" s="291">
        <v>30</v>
      </c>
      <c r="G178" s="301" t="s">
        <v>23</v>
      </c>
      <c r="H178" s="267"/>
      <c r="I178" s="545" t="s">
        <v>23</v>
      </c>
      <c r="J178" s="530">
        <v>26.94</v>
      </c>
      <c r="K178" s="622">
        <v>19.3833</v>
      </c>
      <c r="L178" s="599"/>
      <c r="M178" s="591" t="s">
        <v>377</v>
      </c>
      <c r="N178" s="503">
        <v>26.94</v>
      </c>
      <c r="O178" s="627">
        <v>16.71</v>
      </c>
      <c r="P178" s="599"/>
      <c r="Q178" s="589" t="s">
        <v>23</v>
      </c>
      <c r="R178" s="532">
        <v>21.25</v>
      </c>
      <c r="S178" s="532">
        <v>18.36</v>
      </c>
      <c r="T178" s="599"/>
      <c r="U178" s="533">
        <v>1</v>
      </c>
      <c r="V178" s="534">
        <v>21.25</v>
      </c>
      <c r="W178" s="534">
        <v>16.69</v>
      </c>
      <c r="X178" s="600"/>
      <c r="Y178" s="573"/>
      <c r="Z178" s="573"/>
      <c r="AA178" s="573"/>
      <c r="AB178" s="574"/>
      <c r="AC178" s="574"/>
      <c r="AD178" s="534"/>
      <c r="AE178" s="534"/>
      <c r="AF178" s="575"/>
    </row>
    <row r="179" spans="1:32" ht="22.5">
      <c r="A179" s="21">
        <v>167</v>
      </c>
      <c r="B179" s="14" t="s">
        <v>584</v>
      </c>
      <c r="C179" s="23" t="s">
        <v>608</v>
      </c>
      <c r="D179" s="14"/>
      <c r="E179" s="259" t="s">
        <v>612</v>
      </c>
      <c r="F179" s="41">
        <v>30</v>
      </c>
      <c r="G179" s="260" t="s">
        <v>23</v>
      </c>
      <c r="H179" s="267"/>
      <c r="I179" s="546" t="s">
        <v>23</v>
      </c>
      <c r="J179" s="547">
        <v>14.69</v>
      </c>
      <c r="K179" s="622">
        <v>10.57</v>
      </c>
      <c r="L179" s="599"/>
      <c r="M179" s="601" t="s">
        <v>377</v>
      </c>
      <c r="N179" s="492">
        <v>14.69</v>
      </c>
      <c r="O179" s="626">
        <v>9.37</v>
      </c>
      <c r="P179" s="599"/>
      <c r="Q179" s="590" t="s">
        <v>23</v>
      </c>
      <c r="R179" s="522">
        <v>11.59</v>
      </c>
      <c r="S179" s="522">
        <v>10</v>
      </c>
      <c r="T179" s="599"/>
      <c r="U179" s="524">
        <v>1</v>
      </c>
      <c r="V179" s="525">
        <v>11.59</v>
      </c>
      <c r="W179" s="525">
        <v>7.02</v>
      </c>
      <c r="X179" s="600"/>
      <c r="Y179" s="526"/>
      <c r="Z179" s="526"/>
      <c r="AA179" s="526"/>
      <c r="AB179" s="527"/>
      <c r="AC179" s="527"/>
      <c r="AD179" s="525"/>
      <c r="AE179" s="525"/>
      <c r="AF179" s="528"/>
    </row>
    <row r="180" spans="1:32" ht="22.5">
      <c r="A180" s="273">
        <v>168</v>
      </c>
      <c r="B180" s="169" t="s">
        <v>584</v>
      </c>
      <c r="C180" s="80" t="s">
        <v>608</v>
      </c>
      <c r="D180" s="169"/>
      <c r="E180" s="293" t="s">
        <v>613</v>
      </c>
      <c r="F180" s="291">
        <v>30</v>
      </c>
      <c r="G180" s="301" t="s">
        <v>23</v>
      </c>
      <c r="H180" s="267"/>
      <c r="I180" s="545" t="s">
        <v>23</v>
      </c>
      <c r="J180" s="530">
        <v>27.84</v>
      </c>
      <c r="K180" s="622">
        <v>20.02</v>
      </c>
      <c r="L180" s="599"/>
      <c r="M180" s="591" t="s">
        <v>377</v>
      </c>
      <c r="N180" s="503">
        <v>27.84</v>
      </c>
      <c r="O180" s="627">
        <v>17.75</v>
      </c>
      <c r="P180" s="599"/>
      <c r="Q180" s="589" t="s">
        <v>23</v>
      </c>
      <c r="R180" s="532">
        <v>21.98</v>
      </c>
      <c r="S180" s="657">
        <v>17.89</v>
      </c>
      <c r="T180" s="599"/>
      <c r="U180" s="533">
        <v>1</v>
      </c>
      <c r="V180" s="534">
        <v>21.98</v>
      </c>
      <c r="W180" s="534">
        <v>12.6</v>
      </c>
      <c r="X180" s="600"/>
      <c r="Y180" s="573"/>
      <c r="Z180" s="573"/>
      <c r="AA180" s="573"/>
      <c r="AB180" s="574"/>
      <c r="AC180" s="574"/>
      <c r="AD180" s="534"/>
      <c r="AE180" s="534"/>
      <c r="AF180" s="575"/>
    </row>
    <row r="181" spans="1:32" ht="11.25">
      <c r="A181" s="21">
        <v>169</v>
      </c>
      <c r="B181" s="14" t="s">
        <v>584</v>
      </c>
      <c r="C181" s="23" t="s">
        <v>608</v>
      </c>
      <c r="D181" s="14"/>
      <c r="E181" s="259" t="s">
        <v>614</v>
      </c>
      <c r="F181" s="41">
        <v>30</v>
      </c>
      <c r="G181" s="260" t="s">
        <v>23</v>
      </c>
      <c r="H181" s="267"/>
      <c r="I181" s="546" t="s">
        <v>23</v>
      </c>
      <c r="J181" s="547">
        <v>36.54</v>
      </c>
      <c r="K181" s="622">
        <v>26.29</v>
      </c>
      <c r="L181" s="599"/>
      <c r="M181" s="601" t="s">
        <v>377</v>
      </c>
      <c r="N181" s="492">
        <v>36.54</v>
      </c>
      <c r="O181" s="626">
        <v>23.31</v>
      </c>
      <c r="P181" s="599"/>
      <c r="Q181" s="590" t="s">
        <v>23</v>
      </c>
      <c r="R181" s="522">
        <v>28.79</v>
      </c>
      <c r="S181" s="657">
        <v>23.49</v>
      </c>
      <c r="T181" s="599"/>
      <c r="U181" s="524">
        <v>1</v>
      </c>
      <c r="V181" s="525">
        <v>28.79</v>
      </c>
      <c r="W181" s="525">
        <v>21.76</v>
      </c>
      <c r="X181" s="600"/>
      <c r="Y181" s="526"/>
      <c r="Z181" s="526"/>
      <c r="AA181" s="526"/>
      <c r="AB181" s="527"/>
      <c r="AC181" s="527"/>
      <c r="AD181" s="525"/>
      <c r="AE181" s="525"/>
      <c r="AF181" s="528"/>
    </row>
    <row r="182" spans="1:32" ht="22.5">
      <c r="A182" s="273">
        <v>170</v>
      </c>
      <c r="B182" s="169" t="s">
        <v>584</v>
      </c>
      <c r="C182" s="80" t="s">
        <v>615</v>
      </c>
      <c r="D182" s="169"/>
      <c r="E182" s="303" t="s">
        <v>616</v>
      </c>
      <c r="F182" s="291" t="s">
        <v>617</v>
      </c>
      <c r="G182" s="301" t="s">
        <v>23</v>
      </c>
      <c r="H182" s="267"/>
      <c r="I182" s="545" t="s">
        <v>23</v>
      </c>
      <c r="J182" s="530">
        <v>5.04</v>
      </c>
      <c r="K182" s="622">
        <v>0.91575</v>
      </c>
      <c r="L182" s="599"/>
      <c r="M182" s="502"/>
      <c r="N182" s="503"/>
      <c r="O182" s="627"/>
      <c r="P182" s="599"/>
      <c r="Q182" s="589" t="s">
        <v>324</v>
      </c>
      <c r="R182" s="532">
        <v>0.51</v>
      </c>
      <c r="S182" s="532">
        <v>0.83</v>
      </c>
      <c r="T182" s="599"/>
      <c r="U182" s="533">
        <v>1</v>
      </c>
      <c r="V182" s="534">
        <v>11.69</v>
      </c>
      <c r="W182" s="534">
        <v>0.86</v>
      </c>
      <c r="X182" s="600"/>
      <c r="Y182" s="479" t="s">
        <v>1146</v>
      </c>
      <c r="Z182" s="479" t="s">
        <v>618</v>
      </c>
      <c r="AA182" s="479" t="s">
        <v>1147</v>
      </c>
      <c r="AB182" s="480" t="s">
        <v>23</v>
      </c>
      <c r="AC182" s="480" t="s">
        <v>377</v>
      </c>
      <c r="AD182" s="481">
        <v>73.5</v>
      </c>
      <c r="AE182" s="481">
        <v>7.2</v>
      </c>
      <c r="AF182" s="575" t="s">
        <v>4</v>
      </c>
    </row>
    <row r="183" spans="1:32" ht="22.5">
      <c r="A183" s="21">
        <v>171</v>
      </c>
      <c r="B183" s="14" t="s">
        <v>584</v>
      </c>
      <c r="C183" s="23" t="s">
        <v>615</v>
      </c>
      <c r="D183" s="14"/>
      <c r="E183" s="48" t="s">
        <v>619</v>
      </c>
      <c r="F183" s="41" t="s">
        <v>617</v>
      </c>
      <c r="G183" s="260" t="s">
        <v>23</v>
      </c>
      <c r="H183" s="267"/>
      <c r="I183" s="546" t="s">
        <v>23</v>
      </c>
      <c r="J183" s="547">
        <v>7.12</v>
      </c>
      <c r="K183" s="622">
        <v>1.2922</v>
      </c>
      <c r="L183" s="599"/>
      <c r="M183" s="491"/>
      <c r="N183" s="492"/>
      <c r="O183" s="626"/>
      <c r="P183" s="599"/>
      <c r="Q183" s="590" t="s">
        <v>324</v>
      </c>
      <c r="R183" s="522">
        <v>7.2</v>
      </c>
      <c r="S183" s="522">
        <v>1.2</v>
      </c>
      <c r="T183" s="599"/>
      <c r="U183" s="524">
        <v>1</v>
      </c>
      <c r="V183" s="525">
        <v>16.380000000000003</v>
      </c>
      <c r="W183" s="525">
        <v>1.56</v>
      </c>
      <c r="X183" s="600"/>
      <c r="Y183" s="470" t="s">
        <v>1146</v>
      </c>
      <c r="Z183" s="470" t="s">
        <v>620</v>
      </c>
      <c r="AA183" s="470" t="s">
        <v>1148</v>
      </c>
      <c r="AB183" s="471" t="s">
        <v>23</v>
      </c>
      <c r="AC183" s="471" t="s">
        <v>377</v>
      </c>
      <c r="AD183" s="472">
        <v>84.65</v>
      </c>
      <c r="AE183" s="472">
        <v>10.8</v>
      </c>
      <c r="AF183" s="528" t="s">
        <v>4</v>
      </c>
    </row>
    <row r="184" spans="1:32" ht="22.5">
      <c r="A184" s="273">
        <v>172</v>
      </c>
      <c r="B184" s="169" t="s">
        <v>584</v>
      </c>
      <c r="C184" s="80" t="s">
        <v>296</v>
      </c>
      <c r="D184" s="80"/>
      <c r="E184" s="293" t="s">
        <v>621</v>
      </c>
      <c r="F184" s="291">
        <v>10</v>
      </c>
      <c r="G184" s="301" t="s">
        <v>23</v>
      </c>
      <c r="H184" s="267"/>
      <c r="I184" s="545" t="s">
        <v>23</v>
      </c>
      <c r="J184" s="530">
        <v>293</v>
      </c>
      <c r="K184" s="622">
        <v>65</v>
      </c>
      <c r="L184" s="599"/>
      <c r="M184" s="591"/>
      <c r="N184" s="503"/>
      <c r="O184" s="627"/>
      <c r="P184" s="599"/>
      <c r="Q184" s="589" t="s">
        <v>23</v>
      </c>
      <c r="R184" s="532">
        <v>188</v>
      </c>
      <c r="S184" s="532">
        <v>41.69</v>
      </c>
      <c r="T184" s="599"/>
      <c r="U184" s="533">
        <v>1</v>
      </c>
      <c r="V184" s="534">
        <v>184.2</v>
      </c>
      <c r="W184" s="534">
        <v>65.02000000000001</v>
      </c>
      <c r="X184" s="600"/>
      <c r="Y184" s="479" t="s">
        <v>592</v>
      </c>
      <c r="Z184" s="479" t="s">
        <v>622</v>
      </c>
      <c r="AA184" s="479" t="s">
        <v>1149</v>
      </c>
      <c r="AB184" s="480" t="s">
        <v>23</v>
      </c>
      <c r="AC184" s="480" t="s">
        <v>377</v>
      </c>
      <c r="AD184" s="481">
        <v>189.91</v>
      </c>
      <c r="AE184" s="481">
        <v>54.66</v>
      </c>
      <c r="AF184" s="575" t="s">
        <v>4</v>
      </c>
    </row>
    <row r="185" spans="1:32" ht="22.5">
      <c r="A185" s="21">
        <v>173</v>
      </c>
      <c r="B185" s="14" t="s">
        <v>584</v>
      </c>
      <c r="C185" s="23" t="s">
        <v>296</v>
      </c>
      <c r="D185" s="23"/>
      <c r="E185" s="259" t="s">
        <v>623</v>
      </c>
      <c r="F185" s="41">
        <v>10</v>
      </c>
      <c r="G185" s="260" t="s">
        <v>23</v>
      </c>
      <c r="H185" s="267"/>
      <c r="I185" s="546" t="s">
        <v>23</v>
      </c>
      <c r="J185" s="547">
        <v>448</v>
      </c>
      <c r="K185" s="622">
        <v>113.919</v>
      </c>
      <c r="L185" s="599"/>
      <c r="M185" s="601"/>
      <c r="N185" s="492"/>
      <c r="O185" s="626"/>
      <c r="P185" s="599"/>
      <c r="Q185" s="590" t="s">
        <v>23</v>
      </c>
      <c r="R185" s="522">
        <v>899</v>
      </c>
      <c r="S185" s="522">
        <v>199.1</v>
      </c>
      <c r="T185" s="599"/>
      <c r="U185" s="524">
        <v>1</v>
      </c>
      <c r="V185" s="525">
        <v>322.8</v>
      </c>
      <c r="W185" s="525">
        <v>98.11</v>
      </c>
      <c r="X185" s="600"/>
      <c r="Y185" s="470" t="s">
        <v>592</v>
      </c>
      <c r="Z185" s="470" t="s">
        <v>1150</v>
      </c>
      <c r="AA185" s="470" t="s">
        <v>1151</v>
      </c>
      <c r="AB185" s="471" t="s">
        <v>23</v>
      </c>
      <c r="AC185" s="471" t="s">
        <v>377</v>
      </c>
      <c r="AD185" s="472">
        <v>314.92</v>
      </c>
      <c r="AE185" s="472">
        <v>89.64</v>
      </c>
      <c r="AF185" s="528" t="s">
        <v>4</v>
      </c>
    </row>
    <row r="186" spans="1:32" ht="22.5">
      <c r="A186" s="273">
        <v>174</v>
      </c>
      <c r="B186" s="169" t="s">
        <v>584</v>
      </c>
      <c r="C186" s="80" t="s">
        <v>296</v>
      </c>
      <c r="D186" s="80"/>
      <c r="E186" s="293" t="s">
        <v>624</v>
      </c>
      <c r="F186" s="291">
        <v>10</v>
      </c>
      <c r="G186" s="301" t="s">
        <v>23</v>
      </c>
      <c r="H186" s="267"/>
      <c r="I186" s="545" t="s">
        <v>23</v>
      </c>
      <c r="J186" s="530">
        <v>443</v>
      </c>
      <c r="K186" s="622">
        <v>98.29</v>
      </c>
      <c r="L186" s="599"/>
      <c r="M186" s="591"/>
      <c r="N186" s="503"/>
      <c r="O186" s="627"/>
      <c r="P186" s="599"/>
      <c r="Q186" s="589" t="s">
        <v>23</v>
      </c>
      <c r="R186" s="532">
        <v>326</v>
      </c>
      <c r="S186" s="532">
        <v>72.29</v>
      </c>
      <c r="T186" s="599"/>
      <c r="U186" s="533">
        <v>1</v>
      </c>
      <c r="V186" s="534">
        <v>279</v>
      </c>
      <c r="W186" s="534">
        <v>98.48</v>
      </c>
      <c r="X186" s="600"/>
      <c r="Y186" s="479" t="s">
        <v>592</v>
      </c>
      <c r="Z186" s="479" t="s">
        <v>625</v>
      </c>
      <c r="AA186" s="479" t="s">
        <v>1152</v>
      </c>
      <c r="AB186" s="480" t="s">
        <v>23</v>
      </c>
      <c r="AC186" s="480" t="s">
        <v>377</v>
      </c>
      <c r="AD186" s="481">
        <v>281.42</v>
      </c>
      <c r="AE186" s="481">
        <v>81</v>
      </c>
      <c r="AF186" s="575" t="s">
        <v>4</v>
      </c>
    </row>
    <row r="187" spans="1:32" ht="22.5">
      <c r="A187" s="21">
        <v>175</v>
      </c>
      <c r="B187" s="14" t="s">
        <v>584</v>
      </c>
      <c r="C187" s="23" t="s">
        <v>296</v>
      </c>
      <c r="D187" s="23"/>
      <c r="E187" s="259" t="s">
        <v>626</v>
      </c>
      <c r="F187" s="41">
        <v>10</v>
      </c>
      <c r="G187" s="260" t="s">
        <v>23</v>
      </c>
      <c r="H187" s="267"/>
      <c r="I187" s="546" t="s">
        <v>23</v>
      </c>
      <c r="J187" s="547">
        <v>876</v>
      </c>
      <c r="K187" s="622">
        <v>204.731</v>
      </c>
      <c r="L187" s="599"/>
      <c r="M187" s="601"/>
      <c r="N187" s="492"/>
      <c r="O187" s="626"/>
      <c r="P187" s="599"/>
      <c r="Q187" s="590" t="s">
        <v>23</v>
      </c>
      <c r="R187" s="522">
        <v>1055</v>
      </c>
      <c r="S187" s="522">
        <v>233.65</v>
      </c>
      <c r="T187" s="599"/>
      <c r="U187" s="524">
        <v>1</v>
      </c>
      <c r="V187" s="525">
        <v>597.6</v>
      </c>
      <c r="W187" s="525">
        <v>181.63</v>
      </c>
      <c r="X187" s="600"/>
      <c r="Y187" s="470" t="s">
        <v>592</v>
      </c>
      <c r="Z187" s="470" t="s">
        <v>1153</v>
      </c>
      <c r="AA187" s="470" t="s">
        <v>1154</v>
      </c>
      <c r="AB187" s="471" t="s">
        <v>23</v>
      </c>
      <c r="AC187" s="471" t="s">
        <v>377</v>
      </c>
      <c r="AD187" s="472">
        <v>551.59</v>
      </c>
      <c r="AE187" s="472">
        <v>157.02</v>
      </c>
      <c r="AF187" s="528" t="s">
        <v>4</v>
      </c>
    </row>
    <row r="188" spans="1:32" ht="11.25">
      <c r="A188" s="273">
        <v>176</v>
      </c>
      <c r="B188" s="169" t="s">
        <v>584</v>
      </c>
      <c r="C188" s="80" t="s">
        <v>413</v>
      </c>
      <c r="D188" s="169" t="s">
        <v>627</v>
      </c>
      <c r="E188" s="293" t="s">
        <v>628</v>
      </c>
      <c r="F188" s="291">
        <v>10</v>
      </c>
      <c r="G188" s="301" t="s">
        <v>23</v>
      </c>
      <c r="H188" s="267"/>
      <c r="I188" s="545" t="s">
        <v>23</v>
      </c>
      <c r="J188" s="530">
        <v>155</v>
      </c>
      <c r="K188" s="622">
        <v>34.38</v>
      </c>
      <c r="L188" s="599"/>
      <c r="M188" s="502"/>
      <c r="N188" s="503"/>
      <c r="O188" s="627"/>
      <c r="P188" s="599"/>
      <c r="Q188" s="589" t="s">
        <v>23</v>
      </c>
      <c r="R188" s="532">
        <v>155</v>
      </c>
      <c r="S188" s="532">
        <v>27.85</v>
      </c>
      <c r="T188" s="599"/>
      <c r="U188" s="533">
        <v>1</v>
      </c>
      <c r="V188" s="534">
        <v>103.2</v>
      </c>
      <c r="W188" s="534">
        <v>37.76</v>
      </c>
      <c r="X188" s="600"/>
      <c r="Y188" s="479" t="s">
        <v>592</v>
      </c>
      <c r="Z188" s="479" t="s">
        <v>629</v>
      </c>
      <c r="AA188" s="479" t="s">
        <v>630</v>
      </c>
      <c r="AB188" s="480" t="s">
        <v>23</v>
      </c>
      <c r="AC188" s="480" t="s">
        <v>377</v>
      </c>
      <c r="AD188" s="481">
        <v>100.37</v>
      </c>
      <c r="AE188" s="481">
        <v>28.884</v>
      </c>
      <c r="AF188" s="575" t="s">
        <v>4</v>
      </c>
    </row>
    <row r="189" spans="1:32" ht="11.25">
      <c r="A189" s="21">
        <v>177</v>
      </c>
      <c r="B189" s="14" t="s">
        <v>584</v>
      </c>
      <c r="C189" s="23" t="s">
        <v>413</v>
      </c>
      <c r="D189" s="14" t="s">
        <v>631</v>
      </c>
      <c r="E189" s="259" t="s">
        <v>632</v>
      </c>
      <c r="F189" s="41">
        <v>10</v>
      </c>
      <c r="G189" s="260" t="s">
        <v>23</v>
      </c>
      <c r="H189" s="267"/>
      <c r="I189" s="546" t="s">
        <v>23</v>
      </c>
      <c r="J189" s="547">
        <v>279</v>
      </c>
      <c r="K189" s="622">
        <v>65.19</v>
      </c>
      <c r="L189" s="599"/>
      <c r="M189" s="491"/>
      <c r="N189" s="492"/>
      <c r="O189" s="626"/>
      <c r="P189" s="599"/>
      <c r="Q189" s="590" t="s">
        <v>23</v>
      </c>
      <c r="R189" s="522">
        <v>279</v>
      </c>
      <c r="S189" s="522">
        <v>50.08</v>
      </c>
      <c r="T189" s="599"/>
      <c r="U189" s="524">
        <v>1</v>
      </c>
      <c r="V189" s="525">
        <v>188.4</v>
      </c>
      <c r="W189" s="525">
        <v>59.36</v>
      </c>
      <c r="X189" s="600"/>
      <c r="Y189" s="470" t="s">
        <v>592</v>
      </c>
      <c r="Z189" s="470" t="s">
        <v>633</v>
      </c>
      <c r="AA189" s="470" t="s">
        <v>634</v>
      </c>
      <c r="AB189" s="471" t="s">
        <v>23</v>
      </c>
      <c r="AC189" s="471" t="s">
        <v>377</v>
      </c>
      <c r="AD189" s="472">
        <v>175.06</v>
      </c>
      <c r="AE189" s="472">
        <v>49.836</v>
      </c>
      <c r="AF189" s="528" t="s">
        <v>4</v>
      </c>
    </row>
    <row r="190" spans="1:32" ht="22.5">
      <c r="A190" s="273">
        <v>178</v>
      </c>
      <c r="B190" s="169" t="s">
        <v>584</v>
      </c>
      <c r="C190" s="80" t="s">
        <v>296</v>
      </c>
      <c r="D190" s="292"/>
      <c r="E190" s="293" t="s">
        <v>635</v>
      </c>
      <c r="F190" s="291">
        <v>5</v>
      </c>
      <c r="G190" s="301" t="s">
        <v>23</v>
      </c>
      <c r="H190" s="267"/>
      <c r="I190" s="545" t="s">
        <v>23</v>
      </c>
      <c r="J190" s="530">
        <v>1226</v>
      </c>
      <c r="K190" s="622">
        <v>286.4059</v>
      </c>
      <c r="L190" s="599"/>
      <c r="M190" s="502"/>
      <c r="N190" s="503" t="s">
        <v>326</v>
      </c>
      <c r="O190" s="627" t="s">
        <v>326</v>
      </c>
      <c r="P190" s="599"/>
      <c r="Q190" s="589" t="s">
        <v>23</v>
      </c>
      <c r="R190" s="532">
        <v>1226</v>
      </c>
      <c r="S190" s="532">
        <v>271.55</v>
      </c>
      <c r="T190" s="599"/>
      <c r="U190" s="533">
        <v>1</v>
      </c>
      <c r="V190" s="534">
        <v>846.6</v>
      </c>
      <c r="W190" s="534">
        <v>257.3</v>
      </c>
      <c r="X190" s="600"/>
      <c r="Y190" s="479" t="s">
        <v>592</v>
      </c>
      <c r="Z190" s="479" t="s">
        <v>1155</v>
      </c>
      <c r="AA190" s="479" t="s">
        <v>1156</v>
      </c>
      <c r="AB190" s="480" t="s">
        <v>23</v>
      </c>
      <c r="AC190" s="480" t="s">
        <v>377</v>
      </c>
      <c r="AD190" s="481">
        <v>770.66</v>
      </c>
      <c r="AE190" s="481">
        <v>219.384</v>
      </c>
      <c r="AF190" s="575" t="s">
        <v>4</v>
      </c>
    </row>
    <row r="191" spans="1:32" ht="22.5">
      <c r="A191" s="21">
        <v>179</v>
      </c>
      <c r="B191" s="14" t="s">
        <v>584</v>
      </c>
      <c r="C191" s="23" t="s">
        <v>413</v>
      </c>
      <c r="D191" s="14" t="s">
        <v>636</v>
      </c>
      <c r="E191" s="259" t="s">
        <v>637</v>
      </c>
      <c r="F191" s="41">
        <v>1</v>
      </c>
      <c r="G191" s="260" t="s">
        <v>23</v>
      </c>
      <c r="H191" s="267"/>
      <c r="I191" s="546" t="s">
        <v>23</v>
      </c>
      <c r="J191" s="547">
        <v>1119</v>
      </c>
      <c r="K191" s="622">
        <v>588.7356</v>
      </c>
      <c r="L191" s="599"/>
      <c r="M191" s="491"/>
      <c r="N191" s="492" t="s">
        <v>326</v>
      </c>
      <c r="O191" s="626" t="s">
        <v>326</v>
      </c>
      <c r="P191" s="599"/>
      <c r="Q191" s="590" t="s">
        <v>23</v>
      </c>
      <c r="R191" s="522">
        <v>1119</v>
      </c>
      <c r="S191" s="522">
        <v>517.16</v>
      </c>
      <c r="T191" s="599"/>
      <c r="U191" s="524">
        <v>1</v>
      </c>
      <c r="V191" s="525">
        <v>809.4</v>
      </c>
      <c r="W191" s="525">
        <v>394.83</v>
      </c>
      <c r="X191" s="600"/>
      <c r="Y191" s="470" t="s">
        <v>592</v>
      </c>
      <c r="Z191" s="470" t="s">
        <v>638</v>
      </c>
      <c r="AA191" s="470" t="s">
        <v>639</v>
      </c>
      <c r="AB191" s="471" t="s">
        <v>23</v>
      </c>
      <c r="AC191" s="471" t="s">
        <v>377</v>
      </c>
      <c r="AD191" s="472">
        <v>753.66</v>
      </c>
      <c r="AE191" s="472">
        <v>363.968</v>
      </c>
      <c r="AF191" s="528" t="s">
        <v>4</v>
      </c>
    </row>
    <row r="192" spans="1:32" ht="22.5">
      <c r="A192" s="273">
        <v>180</v>
      </c>
      <c r="B192" s="169" t="s">
        <v>584</v>
      </c>
      <c r="C192" s="80" t="s">
        <v>413</v>
      </c>
      <c r="D192" s="169" t="s">
        <v>640</v>
      </c>
      <c r="E192" s="293" t="s">
        <v>641</v>
      </c>
      <c r="F192" s="291">
        <v>1</v>
      </c>
      <c r="G192" s="301" t="s">
        <v>23</v>
      </c>
      <c r="H192" s="267"/>
      <c r="I192" s="545" t="s">
        <v>23</v>
      </c>
      <c r="J192" s="530">
        <v>1254</v>
      </c>
      <c r="K192" s="622">
        <v>659.75</v>
      </c>
      <c r="L192" s="599"/>
      <c r="M192" s="502"/>
      <c r="N192" s="503" t="s">
        <v>326</v>
      </c>
      <c r="O192" s="627" t="s">
        <v>326</v>
      </c>
      <c r="P192" s="599"/>
      <c r="Q192" s="589" t="s">
        <v>23</v>
      </c>
      <c r="R192" s="532">
        <v>1254</v>
      </c>
      <c r="S192" s="532">
        <v>579.55</v>
      </c>
      <c r="T192" s="599"/>
      <c r="U192" s="533">
        <v>1</v>
      </c>
      <c r="V192" s="534">
        <v>789.6</v>
      </c>
      <c r="W192" s="534">
        <v>385.18</v>
      </c>
      <c r="X192" s="600"/>
      <c r="Y192" s="479" t="s">
        <v>592</v>
      </c>
      <c r="Z192" s="479" t="s">
        <v>642</v>
      </c>
      <c r="AA192" s="479" t="s">
        <v>643</v>
      </c>
      <c r="AB192" s="480" t="s">
        <v>23</v>
      </c>
      <c r="AC192" s="480" t="s">
        <v>377</v>
      </c>
      <c r="AD192" s="481">
        <v>863.46</v>
      </c>
      <c r="AE192" s="481">
        <v>416.988</v>
      </c>
      <c r="AF192" s="575" t="s">
        <v>4</v>
      </c>
    </row>
    <row r="193" spans="1:32" ht="33.75">
      <c r="A193" s="21">
        <v>181</v>
      </c>
      <c r="B193" s="14" t="s">
        <v>584</v>
      </c>
      <c r="C193" s="23" t="s">
        <v>296</v>
      </c>
      <c r="D193" s="14"/>
      <c r="E193" s="48" t="s">
        <v>644</v>
      </c>
      <c r="F193" s="41">
        <v>25</v>
      </c>
      <c r="G193" s="260" t="s">
        <v>23</v>
      </c>
      <c r="H193" s="267"/>
      <c r="I193" s="546" t="s">
        <v>23</v>
      </c>
      <c r="J193" s="547">
        <v>3.18</v>
      </c>
      <c r="K193" s="622">
        <v>1.75</v>
      </c>
      <c r="L193" s="599"/>
      <c r="M193" s="491"/>
      <c r="N193" s="492"/>
      <c r="O193" s="626"/>
      <c r="P193" s="599"/>
      <c r="Q193" s="590" t="s">
        <v>23</v>
      </c>
      <c r="R193" s="522">
        <v>7.92</v>
      </c>
      <c r="S193" s="522">
        <v>0.72</v>
      </c>
      <c r="T193" s="599"/>
      <c r="U193" s="524">
        <v>1</v>
      </c>
      <c r="V193" s="525">
        <v>7.92</v>
      </c>
      <c r="W193" s="525">
        <v>0.86</v>
      </c>
      <c r="X193" s="600"/>
      <c r="Y193" s="470" t="s">
        <v>1157</v>
      </c>
      <c r="Z193" s="470" t="s">
        <v>1158</v>
      </c>
      <c r="AA193" s="470" t="s">
        <v>1159</v>
      </c>
      <c r="AB193" s="471" t="s">
        <v>23</v>
      </c>
      <c r="AC193" s="471" t="s">
        <v>377</v>
      </c>
      <c r="AD193" s="472">
        <v>7.92</v>
      </c>
      <c r="AE193" s="472">
        <v>0.6</v>
      </c>
      <c r="AF193" s="528" t="s">
        <v>4</v>
      </c>
    </row>
    <row r="194" spans="1:32" ht="45">
      <c r="A194" s="273">
        <v>182</v>
      </c>
      <c r="B194" s="169" t="s">
        <v>584</v>
      </c>
      <c r="C194" s="80" t="s">
        <v>645</v>
      </c>
      <c r="D194" s="169"/>
      <c r="E194" s="303" t="s">
        <v>646</v>
      </c>
      <c r="F194" s="291">
        <v>10</v>
      </c>
      <c r="G194" s="301" t="s">
        <v>23</v>
      </c>
      <c r="H194" s="267"/>
      <c r="I194" s="545" t="s">
        <v>23</v>
      </c>
      <c r="J194" s="530">
        <v>55</v>
      </c>
      <c r="K194" s="622">
        <v>16.5547</v>
      </c>
      <c r="L194" s="599"/>
      <c r="M194" s="502"/>
      <c r="N194" s="503"/>
      <c r="O194" s="627"/>
      <c r="P194" s="599"/>
      <c r="Q194" s="589" t="s">
        <v>23</v>
      </c>
      <c r="R194" s="532">
        <v>55</v>
      </c>
      <c r="S194" s="532">
        <v>16.88</v>
      </c>
      <c r="T194" s="599"/>
      <c r="U194" s="533">
        <v>1</v>
      </c>
      <c r="V194" s="534">
        <v>53.7</v>
      </c>
      <c r="W194" s="534">
        <v>18.96</v>
      </c>
      <c r="X194" s="600"/>
      <c r="Y194" s="479" t="s">
        <v>592</v>
      </c>
      <c r="Z194" s="479" t="s">
        <v>1160</v>
      </c>
      <c r="AA194" s="479" t="s">
        <v>1161</v>
      </c>
      <c r="AB194" s="480" t="s">
        <v>23</v>
      </c>
      <c r="AC194" s="480" t="s">
        <v>377</v>
      </c>
      <c r="AD194" s="481">
        <v>601.22</v>
      </c>
      <c r="AE194" s="481">
        <v>290.345</v>
      </c>
      <c r="AF194" s="575" t="s">
        <v>4</v>
      </c>
    </row>
    <row r="195" spans="1:32" ht="22.5">
      <c r="A195" s="21">
        <v>183</v>
      </c>
      <c r="B195" s="14" t="s">
        <v>584</v>
      </c>
      <c r="C195" s="23" t="s">
        <v>296</v>
      </c>
      <c r="D195" s="23"/>
      <c r="E195" s="259" t="s">
        <v>647</v>
      </c>
      <c r="F195" s="41">
        <v>10</v>
      </c>
      <c r="G195" s="260" t="s">
        <v>23</v>
      </c>
      <c r="H195" s="267"/>
      <c r="I195" s="546" t="s">
        <v>23</v>
      </c>
      <c r="J195" s="547">
        <v>40.84</v>
      </c>
      <c r="K195" s="622">
        <v>24.827</v>
      </c>
      <c r="L195" s="599"/>
      <c r="M195" s="491" t="s">
        <v>377</v>
      </c>
      <c r="N195" s="492">
        <v>42.8</v>
      </c>
      <c r="O195" s="626">
        <v>19.27</v>
      </c>
      <c r="P195" s="599"/>
      <c r="Q195" s="590" t="s">
        <v>23</v>
      </c>
      <c r="R195" s="522">
        <v>58.55</v>
      </c>
      <c r="S195" s="522">
        <v>41.3</v>
      </c>
      <c r="T195" s="599"/>
      <c r="U195" s="524">
        <v>1</v>
      </c>
      <c r="V195" s="525">
        <v>35.879999999999995</v>
      </c>
      <c r="W195" s="525">
        <v>13.68</v>
      </c>
      <c r="X195" s="600"/>
      <c r="Y195" s="526"/>
      <c r="Z195" s="526"/>
      <c r="AA195" s="526"/>
      <c r="AB195" s="527"/>
      <c r="AC195" s="527"/>
      <c r="AD195" s="525"/>
      <c r="AE195" s="525"/>
      <c r="AF195" s="528"/>
    </row>
    <row r="196" spans="1:32" ht="22.5">
      <c r="A196" s="273">
        <v>184</v>
      </c>
      <c r="B196" s="169" t="s">
        <v>584</v>
      </c>
      <c r="C196" s="80" t="s">
        <v>296</v>
      </c>
      <c r="D196" s="80"/>
      <c r="E196" s="293" t="s">
        <v>648</v>
      </c>
      <c r="F196" s="291">
        <v>10</v>
      </c>
      <c r="G196" s="301" t="s">
        <v>23</v>
      </c>
      <c r="H196" s="267"/>
      <c r="I196" s="545" t="s">
        <v>23</v>
      </c>
      <c r="J196" s="530">
        <v>84.65</v>
      </c>
      <c r="K196" s="622">
        <v>51.454</v>
      </c>
      <c r="L196" s="599"/>
      <c r="M196" s="502" t="s">
        <v>377</v>
      </c>
      <c r="N196" s="503">
        <v>87.95</v>
      </c>
      <c r="O196" s="627">
        <v>39.55</v>
      </c>
      <c r="P196" s="599"/>
      <c r="Q196" s="589" t="s">
        <v>23</v>
      </c>
      <c r="R196" s="532">
        <v>68.1</v>
      </c>
      <c r="S196" s="532">
        <v>56.04</v>
      </c>
      <c r="T196" s="599"/>
      <c r="U196" s="533">
        <v>1</v>
      </c>
      <c r="V196" s="534">
        <v>73.92</v>
      </c>
      <c r="W196" s="534">
        <v>42.809999999999995</v>
      </c>
      <c r="X196" s="600"/>
      <c r="Y196" s="573"/>
      <c r="Z196" s="573"/>
      <c r="AA196" s="573"/>
      <c r="AB196" s="574"/>
      <c r="AC196" s="574"/>
      <c r="AD196" s="534"/>
      <c r="AE196" s="534"/>
      <c r="AF196" s="575"/>
    </row>
    <row r="197" spans="1:32" ht="11.25">
      <c r="A197" s="21">
        <v>185</v>
      </c>
      <c r="B197" s="14" t="s">
        <v>584</v>
      </c>
      <c r="C197" s="14" t="s">
        <v>1111</v>
      </c>
      <c r="D197" s="14">
        <v>4618</v>
      </c>
      <c r="E197" s="14" t="s">
        <v>1112</v>
      </c>
      <c r="F197" s="41">
        <v>150</v>
      </c>
      <c r="G197" s="46" t="s">
        <v>23</v>
      </c>
      <c r="H197" s="267"/>
      <c r="I197" s="521"/>
      <c r="J197" s="522"/>
      <c r="K197" s="522"/>
      <c r="L197" s="599"/>
      <c r="M197" s="491" t="s">
        <v>377</v>
      </c>
      <c r="N197" s="492">
        <v>32.1</v>
      </c>
      <c r="O197" s="626">
        <v>8.85</v>
      </c>
      <c r="P197" s="599"/>
      <c r="Q197" s="521" t="s">
        <v>23</v>
      </c>
      <c r="R197" s="522">
        <v>17.72</v>
      </c>
      <c r="S197" s="522">
        <v>14</v>
      </c>
      <c r="T197" s="599"/>
      <c r="U197" s="524">
        <v>1</v>
      </c>
      <c r="V197" s="525">
        <v>21.96</v>
      </c>
      <c r="W197" s="525">
        <v>8.376470588235295</v>
      </c>
      <c r="X197" s="600"/>
      <c r="Y197" s="526" t="s">
        <v>1113</v>
      </c>
      <c r="Z197" s="526">
        <v>21007581</v>
      </c>
      <c r="AA197" s="526" t="s">
        <v>1114</v>
      </c>
      <c r="AB197" s="527" t="s">
        <v>824</v>
      </c>
      <c r="AC197" s="527">
        <v>1</v>
      </c>
      <c r="AD197" s="525">
        <v>14.42</v>
      </c>
      <c r="AE197" s="622">
        <v>9.4627</v>
      </c>
      <c r="AF197" s="528" t="s">
        <v>744</v>
      </c>
    </row>
    <row r="198" spans="1:32" ht="33.75">
      <c r="A198" s="273">
        <v>186</v>
      </c>
      <c r="B198" s="169" t="s">
        <v>584</v>
      </c>
      <c r="C198" s="169" t="s">
        <v>1113</v>
      </c>
      <c r="D198" s="169">
        <v>21006377</v>
      </c>
      <c r="E198" s="275" t="s">
        <v>1115</v>
      </c>
      <c r="F198" s="291">
        <v>500</v>
      </c>
      <c r="G198" s="292" t="s">
        <v>23</v>
      </c>
      <c r="H198" s="267"/>
      <c r="I198" s="572"/>
      <c r="J198" s="532"/>
      <c r="K198" s="532"/>
      <c r="L198" s="599"/>
      <c r="M198" s="502" t="s">
        <v>377</v>
      </c>
      <c r="N198" s="503">
        <v>68.1</v>
      </c>
      <c r="O198" s="627">
        <v>32.9</v>
      </c>
      <c r="P198" s="599"/>
      <c r="Q198" s="572" t="s">
        <v>23</v>
      </c>
      <c r="R198" s="532">
        <v>53.55</v>
      </c>
      <c r="S198" s="532">
        <v>34</v>
      </c>
      <c r="T198" s="599"/>
      <c r="U198" s="533">
        <v>1</v>
      </c>
      <c r="V198" s="534">
        <v>83</v>
      </c>
      <c r="W198" s="534">
        <v>35.976470588235294</v>
      </c>
      <c r="X198" s="600"/>
      <c r="Y198" s="573" t="s">
        <v>1113</v>
      </c>
      <c r="Z198" s="573">
        <v>21006377</v>
      </c>
      <c r="AA198" s="573" t="s">
        <v>1116</v>
      </c>
      <c r="AB198" s="574" t="s">
        <v>824</v>
      </c>
      <c r="AC198" s="574">
        <v>1</v>
      </c>
      <c r="AD198" s="534">
        <v>62.25</v>
      </c>
      <c r="AE198" s="622">
        <v>40.88</v>
      </c>
      <c r="AF198" s="575" t="s">
        <v>744</v>
      </c>
    </row>
    <row r="199" spans="1:32" ht="11.25">
      <c r="A199" s="21">
        <v>187</v>
      </c>
      <c r="B199" s="14" t="s">
        <v>584</v>
      </c>
      <c r="C199" s="14" t="s">
        <v>1117</v>
      </c>
      <c r="D199" s="14"/>
      <c r="E199" s="26" t="s">
        <v>1118</v>
      </c>
      <c r="F199" s="41">
        <v>100</v>
      </c>
      <c r="G199" s="46" t="s">
        <v>23</v>
      </c>
      <c r="H199" s="267"/>
      <c r="I199" s="521" t="s">
        <v>824</v>
      </c>
      <c r="J199" s="522">
        <v>205</v>
      </c>
      <c r="K199" s="622">
        <v>203.5</v>
      </c>
      <c r="L199" s="599"/>
      <c r="M199" s="491" t="s">
        <v>377</v>
      </c>
      <c r="N199" s="492">
        <v>175</v>
      </c>
      <c r="O199" s="626">
        <v>140</v>
      </c>
      <c r="P199" s="599"/>
      <c r="Q199" s="521"/>
      <c r="R199" s="522"/>
      <c r="S199" s="522"/>
      <c r="T199" s="599"/>
      <c r="U199" s="524">
        <v>1</v>
      </c>
      <c r="V199" s="525"/>
      <c r="W199" s="525">
        <v>193.76470588235293</v>
      </c>
      <c r="X199" s="600"/>
      <c r="Y199" s="526"/>
      <c r="Z199" s="526"/>
      <c r="AA199" s="526"/>
      <c r="AB199" s="527"/>
      <c r="AC199" s="527"/>
      <c r="AD199" s="525"/>
      <c r="AE199" s="525"/>
      <c r="AF199" s="528"/>
    </row>
    <row r="200" spans="1:32" ht="11.25">
      <c r="A200" s="273">
        <v>188</v>
      </c>
      <c r="B200" s="169" t="s">
        <v>584</v>
      </c>
      <c r="C200" s="169" t="s">
        <v>1117</v>
      </c>
      <c r="D200" s="169"/>
      <c r="E200" s="275" t="s">
        <v>1119</v>
      </c>
      <c r="F200" s="291">
        <v>100</v>
      </c>
      <c r="G200" s="292" t="s">
        <v>23</v>
      </c>
      <c r="H200" s="267"/>
      <c r="I200" s="572" t="s">
        <v>824</v>
      </c>
      <c r="J200" s="532">
        <v>610</v>
      </c>
      <c r="K200" s="622">
        <v>605.237</v>
      </c>
      <c r="L200" s="599"/>
      <c r="M200" s="502" t="s">
        <v>377</v>
      </c>
      <c r="N200" s="503">
        <v>605</v>
      </c>
      <c r="O200" s="627">
        <v>415</v>
      </c>
      <c r="P200" s="599"/>
      <c r="Q200" s="572"/>
      <c r="R200" s="532"/>
      <c r="S200" s="532"/>
      <c r="T200" s="599"/>
      <c r="U200" s="533">
        <v>1</v>
      </c>
      <c r="V200" s="534"/>
      <c r="W200" s="534">
        <v>574.1176470588235</v>
      </c>
      <c r="X200" s="600"/>
      <c r="Y200" s="573"/>
      <c r="Z200" s="573"/>
      <c r="AA200" s="573"/>
      <c r="AB200" s="574"/>
      <c r="AC200" s="574"/>
      <c r="AD200" s="534"/>
      <c r="AE200" s="534"/>
      <c r="AF200" s="575"/>
    </row>
    <row r="201" spans="1:32" ht="11.25">
      <c r="A201" s="21">
        <v>189</v>
      </c>
      <c r="B201" s="14" t="s">
        <v>584</v>
      </c>
      <c r="C201" s="14" t="s">
        <v>1117</v>
      </c>
      <c r="D201" s="14"/>
      <c r="E201" s="26" t="s">
        <v>1120</v>
      </c>
      <c r="F201" s="41">
        <v>100</v>
      </c>
      <c r="G201" s="46" t="s">
        <v>23</v>
      </c>
      <c r="H201" s="267"/>
      <c r="I201" s="521" t="s">
        <v>824</v>
      </c>
      <c r="J201" s="522">
        <v>93.75</v>
      </c>
      <c r="K201" s="622">
        <v>93.014</v>
      </c>
      <c r="L201" s="599"/>
      <c r="M201" s="491" t="s">
        <v>377</v>
      </c>
      <c r="N201" s="492">
        <v>85</v>
      </c>
      <c r="O201" s="626">
        <v>64</v>
      </c>
      <c r="P201" s="599"/>
      <c r="Q201" s="521"/>
      <c r="R201" s="522"/>
      <c r="S201" s="522"/>
      <c r="T201" s="599"/>
      <c r="U201" s="524">
        <v>1</v>
      </c>
      <c r="V201" s="525"/>
      <c r="W201" s="525">
        <v>89.16470588235295</v>
      </c>
      <c r="X201" s="600"/>
      <c r="Y201" s="526"/>
      <c r="Z201" s="526"/>
      <c r="AA201" s="526"/>
      <c r="AB201" s="527"/>
      <c r="AC201" s="527"/>
      <c r="AD201" s="525"/>
      <c r="AE201" s="525"/>
      <c r="AF201" s="528"/>
    </row>
    <row r="202" spans="1:32" ht="15">
      <c r="A202" s="264"/>
      <c r="B202" s="264"/>
      <c r="C202" s="264"/>
      <c r="D202" s="264"/>
      <c r="E202" s="265"/>
      <c r="F202" s="266"/>
      <c r="G202" s="264"/>
      <c r="H202" s="1"/>
      <c r="I202" s="602"/>
      <c r="J202" s="603"/>
      <c r="L202" s="604"/>
      <c r="P202" s="604"/>
      <c r="T202" s="604"/>
      <c r="X202" s="604"/>
      <c r="Y202" s="608"/>
      <c r="Z202" s="608"/>
      <c r="AA202" s="608"/>
      <c r="AB202" s="604"/>
      <c r="AC202" s="604"/>
      <c r="AD202" s="604"/>
      <c r="AE202" s="2"/>
      <c r="AF202" s="318"/>
    </row>
    <row r="203" spans="2:32" ht="15">
      <c r="B203" s="264"/>
      <c r="D203" s="264"/>
      <c r="E203" s="265"/>
      <c r="F203" s="266"/>
      <c r="G203" s="264"/>
      <c r="H203" s="75"/>
      <c r="I203" s="609"/>
      <c r="J203" s="610"/>
      <c r="K203" s="610"/>
      <c r="L203" s="611"/>
      <c r="P203" s="611"/>
      <c r="T203" s="611"/>
      <c r="X203" s="611"/>
      <c r="Y203" s="611"/>
      <c r="Z203" s="611"/>
      <c r="AA203" s="611"/>
      <c r="AB203" s="611"/>
      <c r="AC203" s="611"/>
      <c r="AD203" s="611"/>
      <c r="AE203" s="611"/>
      <c r="AF203" s="612"/>
    </row>
    <row r="204" spans="8:32" ht="11.25">
      <c r="H204" s="74"/>
      <c r="I204" s="613"/>
      <c r="J204" s="614"/>
      <c r="K204" s="614"/>
      <c r="L204" s="160"/>
      <c r="P204" s="160"/>
      <c r="T204" s="160"/>
      <c r="X204" s="160"/>
      <c r="Y204" s="611"/>
      <c r="Z204" s="611"/>
      <c r="AA204" s="611"/>
      <c r="AB204" s="160"/>
      <c r="AC204" s="160"/>
      <c r="AD204" s="615"/>
      <c r="AE204" s="616"/>
      <c r="AF204" s="617"/>
    </row>
  </sheetData>
  <sheetProtection/>
  <mergeCells count="171">
    <mergeCell ref="U2:W2"/>
    <mergeCell ref="U1:W1"/>
    <mergeCell ref="I1:K1"/>
    <mergeCell ref="Y2:AF2"/>
    <mergeCell ref="Y1:AF1"/>
    <mergeCell ref="M2:O2"/>
    <mergeCell ref="M1:O1"/>
    <mergeCell ref="I2:K2"/>
    <mergeCell ref="Q2:S2"/>
    <mergeCell ref="Q1:S1"/>
    <mergeCell ref="A2:G2"/>
    <mergeCell ref="A4:A5"/>
    <mergeCell ref="K4:K5"/>
    <mergeCell ref="J4:J5"/>
    <mergeCell ref="C6:C7"/>
    <mergeCell ref="B6:B7"/>
    <mergeCell ref="E4:E5"/>
    <mergeCell ref="D4:D5"/>
    <mergeCell ref="C4:C5"/>
    <mergeCell ref="B4:B5"/>
    <mergeCell ref="G4:G5"/>
    <mergeCell ref="F4:F5"/>
    <mergeCell ref="G8:G9"/>
    <mergeCell ref="F8:F9"/>
    <mergeCell ref="E8:E9"/>
    <mergeCell ref="D8:D9"/>
    <mergeCell ref="G6:G7"/>
    <mergeCell ref="F6:F7"/>
    <mergeCell ref="E6:E7"/>
    <mergeCell ref="D6:D7"/>
    <mergeCell ref="G14:G15"/>
    <mergeCell ref="F14:F15"/>
    <mergeCell ref="E14:E15"/>
    <mergeCell ref="D14:D15"/>
    <mergeCell ref="C14:C15"/>
    <mergeCell ref="B14:B15"/>
    <mergeCell ref="A14:A15"/>
    <mergeCell ref="A12:A13"/>
    <mergeCell ref="B12:B13"/>
    <mergeCell ref="C12:C13"/>
    <mergeCell ref="D12:D13"/>
    <mergeCell ref="E12:E13"/>
    <mergeCell ref="F12:F13"/>
    <mergeCell ref="G12:G13"/>
    <mergeCell ref="G10:G11"/>
    <mergeCell ref="F10:F11"/>
    <mergeCell ref="E10:E11"/>
    <mergeCell ref="D10:D11"/>
    <mergeCell ref="C10:C11"/>
    <mergeCell ref="B10:B11"/>
    <mergeCell ref="A10:A11"/>
    <mergeCell ref="K6:K7"/>
    <mergeCell ref="J6:J7"/>
    <mergeCell ref="I6:I7"/>
    <mergeCell ref="A6:A7"/>
    <mergeCell ref="C8:C9"/>
    <mergeCell ref="B8:B9"/>
    <mergeCell ref="A8:A9"/>
    <mergeCell ref="I4:I5"/>
    <mergeCell ref="I8:I9"/>
    <mergeCell ref="J8:J9"/>
    <mergeCell ref="M8:M9"/>
    <mergeCell ref="K8:K9"/>
    <mergeCell ref="I10:I11"/>
    <mergeCell ref="J10:J11"/>
    <mergeCell ref="K10:K11"/>
    <mergeCell ref="M4:M5"/>
    <mergeCell ref="N4:N5"/>
    <mergeCell ref="O4:O5"/>
    <mergeCell ref="M6:M7"/>
    <mergeCell ref="N6:N7"/>
    <mergeCell ref="O6:O7"/>
    <mergeCell ref="O10:O11"/>
    <mergeCell ref="M12:M13"/>
    <mergeCell ref="N12:N13"/>
    <mergeCell ref="O12:O13"/>
    <mergeCell ref="I14:I15"/>
    <mergeCell ref="I12:I13"/>
    <mergeCell ref="J12:J13"/>
    <mergeCell ref="K12:K13"/>
    <mergeCell ref="A57:A58"/>
    <mergeCell ref="B57:B58"/>
    <mergeCell ref="C57:C58"/>
    <mergeCell ref="D57:D58"/>
    <mergeCell ref="E57:E58"/>
    <mergeCell ref="F57:F58"/>
    <mergeCell ref="D54:D55"/>
    <mergeCell ref="C54:C55"/>
    <mergeCell ref="B54:B55"/>
    <mergeCell ref="M14:M15"/>
    <mergeCell ref="N14:N15"/>
    <mergeCell ref="O14:O15"/>
    <mergeCell ref="J14:J15"/>
    <mergeCell ref="K14:K15"/>
    <mergeCell ref="M54:M55"/>
    <mergeCell ref="N54:N55"/>
    <mergeCell ref="A54:A55"/>
    <mergeCell ref="K57:K58"/>
    <mergeCell ref="J57:J58"/>
    <mergeCell ref="I57:I58"/>
    <mergeCell ref="K54:K55"/>
    <mergeCell ref="J54:J55"/>
    <mergeCell ref="I54:I55"/>
    <mergeCell ref="G54:G55"/>
    <mergeCell ref="F54:F55"/>
    <mergeCell ref="E54:E55"/>
    <mergeCell ref="E59:E60"/>
    <mergeCell ref="O54:O55"/>
    <mergeCell ref="M57:M58"/>
    <mergeCell ref="N57:N58"/>
    <mergeCell ref="O57:O58"/>
    <mergeCell ref="O59:O60"/>
    <mergeCell ref="N59:N60"/>
    <mergeCell ref="M59:M60"/>
    <mergeCell ref="G57:G58"/>
    <mergeCell ref="S8:S9"/>
    <mergeCell ref="R8:R9"/>
    <mergeCell ref="Q8:Q9"/>
    <mergeCell ref="S12:S13"/>
    <mergeCell ref="R12:R13"/>
    <mergeCell ref="K59:K60"/>
    <mergeCell ref="N8:N9"/>
    <mergeCell ref="O8:O9"/>
    <mergeCell ref="M10:M11"/>
    <mergeCell ref="N10:N11"/>
    <mergeCell ref="S14:S15"/>
    <mergeCell ref="D59:D60"/>
    <mergeCell ref="C59:C60"/>
    <mergeCell ref="B59:B60"/>
    <mergeCell ref="A59:A60"/>
    <mergeCell ref="S10:S11"/>
    <mergeCell ref="J59:J60"/>
    <mergeCell ref="I59:I60"/>
    <mergeCell ref="G59:G60"/>
    <mergeCell ref="F59:F60"/>
    <mergeCell ref="W54:W55"/>
    <mergeCell ref="V54:V55"/>
    <mergeCell ref="U54:U55"/>
    <mergeCell ref="Q6:Q7"/>
    <mergeCell ref="R6:R7"/>
    <mergeCell ref="S6:S7"/>
    <mergeCell ref="Q10:Q11"/>
    <mergeCell ref="S54:S55"/>
    <mergeCell ref="Q14:Q15"/>
    <mergeCell ref="R14:R15"/>
    <mergeCell ref="U6:U7"/>
    <mergeCell ref="U4:U5"/>
    <mergeCell ref="U12:U13"/>
    <mergeCell ref="U10:U11"/>
    <mergeCell ref="U8:U9"/>
    <mergeCell ref="U59:U60"/>
    <mergeCell ref="U14:U15"/>
    <mergeCell ref="Q59:Q60"/>
    <mergeCell ref="R59:R60"/>
    <mergeCell ref="V59:V60"/>
    <mergeCell ref="W59:W60"/>
    <mergeCell ref="W57:W58"/>
    <mergeCell ref="V57:V58"/>
    <mergeCell ref="U57:U58"/>
    <mergeCell ref="S59:S60"/>
    <mergeCell ref="S57:S58"/>
    <mergeCell ref="S4:S5"/>
    <mergeCell ref="R57:R58"/>
    <mergeCell ref="Q57:Q58"/>
    <mergeCell ref="A1:G1"/>
    <mergeCell ref="R54:R55"/>
    <mergeCell ref="Q54:Q55"/>
    <mergeCell ref="Q12:Q13"/>
    <mergeCell ref="R10:R11"/>
    <mergeCell ref="R4:R5"/>
    <mergeCell ref="Q4:Q5"/>
  </mergeCells>
  <printOptions horizontalCentered="1"/>
  <pageMargins left="0.25" right="0.25" top="0.75" bottom="0.75" header="0.3" footer="0.3"/>
  <pageSetup fitToHeight="10" fitToWidth="1" horizontalDpi="600" verticalDpi="600" orientation="landscape" paperSize="5" scale="82" r:id="rId3"/>
  <headerFooter>
    <oddHeader>&amp;CGSS11491A-ELECTRICAL
Addendum #13
</oddHeader>
    <oddFooter>&amp;C&amp;P&amp;REffective 12/05/12</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W157"/>
  <sheetViews>
    <sheetView zoomScaleSheetLayoutView="100" zoomScalePageLayoutView="0" workbookViewId="0" topLeftCell="A1">
      <selection activeCell="A1" sqref="A1:F1"/>
    </sheetView>
  </sheetViews>
  <sheetFormatPr defaultColWidth="9.140625" defaultRowHeight="15"/>
  <cols>
    <col min="1" max="1" width="5.7109375" style="58" bestFit="1" customWidth="1"/>
    <col min="2" max="2" width="20.7109375" style="58" bestFit="1" customWidth="1"/>
    <col min="3" max="3" width="31.00390625" style="58" bestFit="1" customWidth="1"/>
    <col min="4" max="4" width="17.57421875" style="58" bestFit="1" customWidth="1"/>
    <col min="5" max="5" width="15.8515625" style="58" bestFit="1" customWidth="1"/>
    <col min="6" max="6" width="2.7109375" style="58" customWidth="1"/>
    <col min="7" max="7" width="5.7109375" style="58" bestFit="1" customWidth="1"/>
    <col min="8" max="8" width="20.7109375" style="58" bestFit="1" customWidth="1"/>
    <col min="9" max="9" width="18.140625" style="58" bestFit="1" customWidth="1"/>
    <col min="10" max="10" width="7.140625" style="58" bestFit="1" customWidth="1"/>
    <col min="11" max="11" width="16.8515625" style="58" bestFit="1" customWidth="1"/>
    <col min="12" max="12" width="2.7109375" style="58" customWidth="1"/>
    <col min="13" max="13" width="5.7109375" style="58" bestFit="1" customWidth="1"/>
    <col min="14" max="14" width="20.7109375" style="58" bestFit="1" customWidth="1"/>
    <col min="15" max="15" width="17.7109375" style="58" bestFit="1" customWidth="1"/>
    <col min="16" max="16" width="7.140625" style="58" bestFit="1" customWidth="1"/>
    <col min="17" max="17" width="7.8515625" style="58" bestFit="1" customWidth="1"/>
    <col min="18" max="18" width="2.7109375" style="58" customWidth="1"/>
    <col min="19" max="19" width="5.7109375" style="58" bestFit="1" customWidth="1"/>
    <col min="20" max="20" width="41.7109375" style="58" bestFit="1" customWidth="1"/>
    <col min="21" max="21" width="20.421875" style="58" customWidth="1"/>
    <col min="22" max="22" width="7.140625" style="58" bestFit="1" customWidth="1"/>
    <col min="23" max="23" width="7.8515625" style="58" bestFit="1" customWidth="1"/>
    <col min="24" max="16384" width="9.140625" style="58" customWidth="1"/>
  </cols>
  <sheetData>
    <row r="1" spans="1:23" ht="16.5" thickBot="1">
      <c r="A1" s="697" t="s">
        <v>1184</v>
      </c>
      <c r="B1" s="697"/>
      <c r="C1" s="697"/>
      <c r="D1" s="697"/>
      <c r="E1" s="697"/>
      <c r="F1" s="375"/>
      <c r="G1" s="697" t="s">
        <v>1184</v>
      </c>
      <c r="H1" s="697"/>
      <c r="I1" s="697"/>
      <c r="J1" s="697"/>
      <c r="K1" s="697"/>
      <c r="L1" s="375"/>
      <c r="M1" s="697" t="s">
        <v>1184</v>
      </c>
      <c r="N1" s="697"/>
      <c r="O1" s="697"/>
      <c r="P1" s="697"/>
      <c r="Q1" s="697"/>
      <c r="R1" s="375"/>
      <c r="S1" s="697" t="s">
        <v>1184</v>
      </c>
      <c r="T1" s="697"/>
      <c r="U1" s="697"/>
      <c r="V1" s="697"/>
      <c r="W1" s="697"/>
    </row>
    <row r="2" spans="1:23" s="397" customFormat="1" ht="15.75" customHeight="1" thickBot="1">
      <c r="A2" s="680" t="s">
        <v>790</v>
      </c>
      <c r="B2" s="681"/>
      <c r="C2" s="681"/>
      <c r="D2" s="681"/>
      <c r="E2" s="682"/>
      <c r="G2" s="674" t="s">
        <v>220</v>
      </c>
      <c r="H2" s="675"/>
      <c r="I2" s="675"/>
      <c r="J2" s="675"/>
      <c r="K2" s="676"/>
      <c r="M2" s="677" t="s">
        <v>1166</v>
      </c>
      <c r="N2" s="678"/>
      <c r="O2" s="678"/>
      <c r="P2" s="678"/>
      <c r="Q2" s="679"/>
      <c r="S2" s="683" t="s">
        <v>968</v>
      </c>
      <c r="T2" s="684"/>
      <c r="U2" s="684"/>
      <c r="V2" s="684"/>
      <c r="W2" s="685"/>
    </row>
    <row r="3" spans="1:23" ht="23.25" thickBot="1">
      <c r="A3" s="322" t="s">
        <v>8</v>
      </c>
      <c r="B3" s="323" t="s">
        <v>223</v>
      </c>
      <c r="C3" s="323" t="s">
        <v>1180</v>
      </c>
      <c r="D3" s="323" t="s">
        <v>650</v>
      </c>
      <c r="E3" s="324" t="s">
        <v>227</v>
      </c>
      <c r="G3" s="322" t="s">
        <v>8</v>
      </c>
      <c r="H3" s="323" t="s">
        <v>223</v>
      </c>
      <c r="I3" s="323" t="s">
        <v>1180</v>
      </c>
      <c r="J3" s="323" t="s">
        <v>650</v>
      </c>
      <c r="K3" s="348" t="s">
        <v>227</v>
      </c>
      <c r="M3" s="322" t="s">
        <v>8</v>
      </c>
      <c r="N3" s="323" t="s">
        <v>223</v>
      </c>
      <c r="O3" s="323" t="s">
        <v>649</v>
      </c>
      <c r="P3" s="323" t="s">
        <v>650</v>
      </c>
      <c r="Q3" s="324" t="s">
        <v>227</v>
      </c>
      <c r="S3" s="322" t="s">
        <v>8</v>
      </c>
      <c r="T3" s="323" t="s">
        <v>223</v>
      </c>
      <c r="U3" s="323" t="s">
        <v>1180</v>
      </c>
      <c r="V3" s="323" t="s">
        <v>650</v>
      </c>
      <c r="W3" s="324" t="s">
        <v>227</v>
      </c>
    </row>
    <row r="4" spans="1:23" ht="11.25">
      <c r="A4" s="320">
        <v>1</v>
      </c>
      <c r="B4" s="321" t="s">
        <v>484</v>
      </c>
      <c r="C4" s="356" t="s">
        <v>843</v>
      </c>
      <c r="D4" s="357">
        <v>3</v>
      </c>
      <c r="E4" s="358">
        <v>0.17</v>
      </c>
      <c r="G4" s="320">
        <v>1</v>
      </c>
      <c r="H4" s="321" t="s">
        <v>484</v>
      </c>
      <c r="I4" s="349" t="s">
        <v>651</v>
      </c>
      <c r="J4" s="349" t="s">
        <v>656</v>
      </c>
      <c r="K4" s="350">
        <v>0.1</v>
      </c>
      <c r="M4" s="320">
        <v>1</v>
      </c>
      <c r="N4" s="321" t="s">
        <v>484</v>
      </c>
      <c r="O4" s="339" t="s">
        <v>869</v>
      </c>
      <c r="P4" s="340" t="s">
        <v>870</v>
      </c>
      <c r="Q4" s="341">
        <v>0.15</v>
      </c>
      <c r="S4" s="320">
        <v>1</v>
      </c>
      <c r="T4" s="321" t="s">
        <v>645</v>
      </c>
      <c r="U4" s="327">
        <v>40603</v>
      </c>
      <c r="V4" s="328" t="s">
        <v>969</v>
      </c>
      <c r="W4" s="329">
        <v>0.1</v>
      </c>
    </row>
    <row r="5" spans="1:23" ht="11.25">
      <c r="A5" s="69">
        <v>2</v>
      </c>
      <c r="B5" s="70" t="s">
        <v>415</v>
      </c>
      <c r="C5" s="359" t="s">
        <v>843</v>
      </c>
      <c r="D5" s="360" t="s">
        <v>845</v>
      </c>
      <c r="E5" s="361">
        <v>0</v>
      </c>
      <c r="G5" s="69">
        <v>2</v>
      </c>
      <c r="H5" s="70" t="s">
        <v>415</v>
      </c>
      <c r="I5" s="351"/>
      <c r="J5" s="351"/>
      <c r="K5" s="352" t="s">
        <v>662</v>
      </c>
      <c r="M5" s="69">
        <v>2</v>
      </c>
      <c r="N5" s="70" t="s">
        <v>415</v>
      </c>
      <c r="O5" s="336"/>
      <c r="P5" s="337"/>
      <c r="Q5" s="338"/>
      <c r="S5" s="69">
        <v>2</v>
      </c>
      <c r="T5" s="70" t="s">
        <v>653</v>
      </c>
      <c r="U5" s="330">
        <v>40603</v>
      </c>
      <c r="V5" s="331" t="s">
        <v>969</v>
      </c>
      <c r="W5" s="332">
        <v>0.1</v>
      </c>
    </row>
    <row r="6" spans="1:23" ht="11.25">
      <c r="A6" s="69">
        <v>3</v>
      </c>
      <c r="B6" s="70" t="s">
        <v>695</v>
      </c>
      <c r="C6" s="359" t="s">
        <v>843</v>
      </c>
      <c r="D6" s="360">
        <v>3</v>
      </c>
      <c r="E6" s="361">
        <v>0</v>
      </c>
      <c r="G6" s="69">
        <v>3</v>
      </c>
      <c r="H6" s="70" t="s">
        <v>695</v>
      </c>
      <c r="I6" s="351"/>
      <c r="J6" s="351"/>
      <c r="K6" s="352" t="s">
        <v>696</v>
      </c>
      <c r="M6" s="69">
        <v>3</v>
      </c>
      <c r="N6" s="70" t="s">
        <v>695</v>
      </c>
      <c r="O6" s="336"/>
      <c r="P6" s="337"/>
      <c r="Q6" s="338"/>
      <c r="S6" s="69">
        <v>3</v>
      </c>
      <c r="T6" s="70" t="s">
        <v>654</v>
      </c>
      <c r="U6" s="336"/>
      <c r="V6" s="337"/>
      <c r="W6" s="338"/>
    </row>
    <row r="7" spans="1:23" ht="11.25">
      <c r="A7" s="69">
        <v>4</v>
      </c>
      <c r="B7" s="336" t="s">
        <v>707</v>
      </c>
      <c r="C7" s="359" t="s">
        <v>843</v>
      </c>
      <c r="D7" s="360">
        <v>3</v>
      </c>
      <c r="E7" s="361">
        <v>0.2</v>
      </c>
      <c r="G7" s="69">
        <v>4</v>
      </c>
      <c r="H7" s="336" t="s">
        <v>707</v>
      </c>
      <c r="I7" s="351" t="s">
        <v>651</v>
      </c>
      <c r="J7" s="351" t="s">
        <v>656</v>
      </c>
      <c r="K7" s="352">
        <v>0.2</v>
      </c>
      <c r="M7" s="69">
        <v>4</v>
      </c>
      <c r="N7" s="336" t="s">
        <v>707</v>
      </c>
      <c r="O7" s="342" t="s">
        <v>869</v>
      </c>
      <c r="P7" s="343" t="s">
        <v>1168</v>
      </c>
      <c r="Q7" s="344">
        <v>0.05</v>
      </c>
      <c r="S7" s="69"/>
      <c r="T7" s="319" t="s">
        <v>970</v>
      </c>
      <c r="U7" s="330">
        <v>40603</v>
      </c>
      <c r="V7" s="331" t="s">
        <v>969</v>
      </c>
      <c r="W7" s="332">
        <v>0.15</v>
      </c>
    </row>
    <row r="8" spans="1:23" ht="11.25">
      <c r="A8" s="69">
        <v>5</v>
      </c>
      <c r="B8" s="70" t="s">
        <v>665</v>
      </c>
      <c r="C8" s="359" t="s">
        <v>843</v>
      </c>
      <c r="D8" s="360" t="s">
        <v>847</v>
      </c>
      <c r="E8" s="361">
        <v>0</v>
      </c>
      <c r="G8" s="69">
        <v>5</v>
      </c>
      <c r="H8" s="70" t="s">
        <v>665</v>
      </c>
      <c r="I8" s="351" t="s">
        <v>651</v>
      </c>
      <c r="J8" s="351" t="s">
        <v>656</v>
      </c>
      <c r="K8" s="352">
        <v>0.1</v>
      </c>
      <c r="M8" s="69">
        <v>5</v>
      </c>
      <c r="N8" s="70" t="s">
        <v>665</v>
      </c>
      <c r="O8" s="336"/>
      <c r="P8" s="337"/>
      <c r="Q8" s="338"/>
      <c r="S8" s="69"/>
      <c r="T8" s="319" t="s">
        <v>971</v>
      </c>
      <c r="U8" s="330">
        <v>40603</v>
      </c>
      <c r="V8" s="331" t="s">
        <v>969</v>
      </c>
      <c r="W8" s="332">
        <v>0.4</v>
      </c>
    </row>
    <row r="9" spans="1:23" ht="11.25">
      <c r="A9" s="69">
        <v>6</v>
      </c>
      <c r="B9" s="70" t="s">
        <v>660</v>
      </c>
      <c r="C9" s="359" t="s">
        <v>843</v>
      </c>
      <c r="D9" s="360">
        <v>3</v>
      </c>
      <c r="E9" s="361">
        <v>0</v>
      </c>
      <c r="G9" s="69">
        <v>6</v>
      </c>
      <c r="H9" s="70" t="s">
        <v>660</v>
      </c>
      <c r="I9" s="351"/>
      <c r="J9" s="351"/>
      <c r="K9" s="352" t="s">
        <v>661</v>
      </c>
      <c r="M9" s="69">
        <v>6</v>
      </c>
      <c r="N9" s="70" t="s">
        <v>660</v>
      </c>
      <c r="O9" s="336"/>
      <c r="P9" s="337"/>
      <c r="Q9" s="338"/>
      <c r="S9" s="69"/>
      <c r="T9" s="319" t="s">
        <v>972</v>
      </c>
      <c r="U9" s="330">
        <v>40603</v>
      </c>
      <c r="V9" s="331" t="s">
        <v>969</v>
      </c>
      <c r="W9" s="332">
        <v>0.15</v>
      </c>
    </row>
    <row r="10" spans="1:23" ht="11.25">
      <c r="A10" s="69">
        <v>7</v>
      </c>
      <c r="B10" s="70" t="s">
        <v>698</v>
      </c>
      <c r="C10" s="359" t="s">
        <v>843</v>
      </c>
      <c r="D10" s="360">
        <v>3</v>
      </c>
      <c r="E10" s="361">
        <v>0.1</v>
      </c>
      <c r="G10" s="69">
        <v>7</v>
      </c>
      <c r="H10" s="70" t="s">
        <v>698</v>
      </c>
      <c r="I10" s="351" t="s">
        <v>651</v>
      </c>
      <c r="J10" s="351" t="s">
        <v>656</v>
      </c>
      <c r="K10" s="352">
        <v>0.1</v>
      </c>
      <c r="M10" s="69">
        <v>7</v>
      </c>
      <c r="N10" s="70" t="s">
        <v>698</v>
      </c>
      <c r="O10" s="336"/>
      <c r="P10" s="337"/>
      <c r="Q10" s="338"/>
      <c r="S10" s="69"/>
      <c r="T10" s="319" t="s">
        <v>973</v>
      </c>
      <c r="U10" s="330">
        <v>40603</v>
      </c>
      <c r="V10" s="331" t="s">
        <v>969</v>
      </c>
      <c r="W10" s="332">
        <v>0.27</v>
      </c>
    </row>
    <row r="11" spans="1:23" ht="11.25">
      <c r="A11" s="69">
        <v>8</v>
      </c>
      <c r="B11" s="336" t="s">
        <v>1121</v>
      </c>
      <c r="C11" s="359" t="s">
        <v>843</v>
      </c>
      <c r="D11" s="360">
        <v>3</v>
      </c>
      <c r="E11" s="361">
        <v>0.45</v>
      </c>
      <c r="G11" s="69">
        <v>8</v>
      </c>
      <c r="H11" s="336" t="s">
        <v>1121</v>
      </c>
      <c r="I11" s="351" t="s">
        <v>651</v>
      </c>
      <c r="J11" s="351" t="s">
        <v>656</v>
      </c>
      <c r="K11" s="352" t="s">
        <v>1162</v>
      </c>
      <c r="M11" s="69">
        <v>8</v>
      </c>
      <c r="N11" s="336" t="s">
        <v>1121</v>
      </c>
      <c r="O11" s="336"/>
      <c r="P11" s="337"/>
      <c r="Q11" s="338"/>
      <c r="S11" s="69"/>
      <c r="T11" s="319" t="s">
        <v>974</v>
      </c>
      <c r="U11" s="330">
        <v>40603</v>
      </c>
      <c r="V11" s="331" t="s">
        <v>969</v>
      </c>
      <c r="W11" s="332">
        <v>0.15</v>
      </c>
    </row>
    <row r="12" spans="1:23" ht="11.25">
      <c r="A12" s="69">
        <v>9</v>
      </c>
      <c r="B12" s="70" t="s">
        <v>663</v>
      </c>
      <c r="C12" s="359" t="s">
        <v>843</v>
      </c>
      <c r="D12" s="360">
        <v>3</v>
      </c>
      <c r="E12" s="361">
        <v>0.15</v>
      </c>
      <c r="G12" s="69">
        <v>9</v>
      </c>
      <c r="H12" s="70" t="s">
        <v>663</v>
      </c>
      <c r="I12" s="351"/>
      <c r="J12" s="351"/>
      <c r="K12" s="352" t="s">
        <v>664</v>
      </c>
      <c r="M12" s="69">
        <v>9</v>
      </c>
      <c r="N12" s="70" t="s">
        <v>663</v>
      </c>
      <c r="O12" s="342"/>
      <c r="P12" s="343"/>
      <c r="Q12" s="344">
        <v>0.15</v>
      </c>
      <c r="S12" s="69"/>
      <c r="T12" s="319" t="s">
        <v>975</v>
      </c>
      <c r="U12" s="330">
        <v>40603</v>
      </c>
      <c r="V12" s="331" t="s">
        <v>969</v>
      </c>
      <c r="W12" s="332">
        <v>0.4</v>
      </c>
    </row>
    <row r="13" spans="1:23" ht="11.25">
      <c r="A13" s="69">
        <v>10</v>
      </c>
      <c r="B13" s="70" t="s">
        <v>669</v>
      </c>
      <c r="C13" s="359" t="s">
        <v>843</v>
      </c>
      <c r="D13" s="360" t="s">
        <v>709</v>
      </c>
      <c r="E13" s="361">
        <v>0.1</v>
      </c>
      <c r="G13" s="69">
        <v>10</v>
      </c>
      <c r="H13" s="70" t="s">
        <v>669</v>
      </c>
      <c r="I13" s="351"/>
      <c r="J13" s="351"/>
      <c r="K13" s="352" t="s">
        <v>664</v>
      </c>
      <c r="M13" s="69">
        <v>10</v>
      </c>
      <c r="N13" s="70" t="s">
        <v>669</v>
      </c>
      <c r="O13" s="336"/>
      <c r="P13" s="337"/>
      <c r="Q13" s="338"/>
      <c r="S13" s="69"/>
      <c r="T13" s="319" t="s">
        <v>976</v>
      </c>
      <c r="U13" s="330">
        <v>40603</v>
      </c>
      <c r="V13" s="331" t="s">
        <v>969</v>
      </c>
      <c r="W13" s="332">
        <v>0.24</v>
      </c>
    </row>
    <row r="14" spans="1:23" ht="11.25">
      <c r="A14" s="69">
        <v>11</v>
      </c>
      <c r="B14" s="70" t="s">
        <v>678</v>
      </c>
      <c r="C14" s="359" t="s">
        <v>843</v>
      </c>
      <c r="D14" s="360">
        <v>3</v>
      </c>
      <c r="E14" s="361">
        <v>0.16</v>
      </c>
      <c r="G14" s="69">
        <v>11</v>
      </c>
      <c r="H14" s="70" t="s">
        <v>678</v>
      </c>
      <c r="I14" s="351" t="s">
        <v>651</v>
      </c>
      <c r="J14" s="351" t="s">
        <v>656</v>
      </c>
      <c r="K14" s="352">
        <v>0.1</v>
      </c>
      <c r="M14" s="69">
        <v>11</v>
      </c>
      <c r="N14" s="70" t="s">
        <v>678</v>
      </c>
      <c r="O14" s="342" t="s">
        <v>869</v>
      </c>
      <c r="P14" s="343" t="s">
        <v>870</v>
      </c>
      <c r="Q14" s="344">
        <v>0.15</v>
      </c>
      <c r="S14" s="69">
        <v>4</v>
      </c>
      <c r="T14" s="70" t="s">
        <v>655</v>
      </c>
      <c r="U14" s="330">
        <v>40603</v>
      </c>
      <c r="V14" s="331" t="s">
        <v>969</v>
      </c>
      <c r="W14" s="332">
        <v>0.2</v>
      </c>
    </row>
    <row r="15" spans="1:23" ht="11.25">
      <c r="A15" s="69">
        <v>12</v>
      </c>
      <c r="B15" s="70" t="s">
        <v>668</v>
      </c>
      <c r="C15" s="359" t="s">
        <v>843</v>
      </c>
      <c r="D15" s="360" t="s">
        <v>845</v>
      </c>
      <c r="E15" s="361">
        <v>0</v>
      </c>
      <c r="G15" s="69">
        <v>12</v>
      </c>
      <c r="H15" s="70" t="s">
        <v>668</v>
      </c>
      <c r="I15" s="351" t="s">
        <v>651</v>
      </c>
      <c r="J15" s="351" t="s">
        <v>652</v>
      </c>
      <c r="K15" s="352">
        <v>0</v>
      </c>
      <c r="M15" s="69">
        <v>12</v>
      </c>
      <c r="N15" s="70" t="s">
        <v>668</v>
      </c>
      <c r="O15" s="336"/>
      <c r="P15" s="337"/>
      <c r="Q15" s="338"/>
      <c r="S15" s="69">
        <v>5</v>
      </c>
      <c r="T15" s="70" t="s">
        <v>298</v>
      </c>
      <c r="U15" s="330">
        <v>40603</v>
      </c>
      <c r="V15" s="331" t="s">
        <v>969</v>
      </c>
      <c r="W15" s="332">
        <v>0.1</v>
      </c>
    </row>
    <row r="16" spans="1:23" ht="11.25">
      <c r="A16" s="69">
        <v>13</v>
      </c>
      <c r="B16" s="70" t="s">
        <v>689</v>
      </c>
      <c r="C16" s="359" t="s">
        <v>843</v>
      </c>
      <c r="D16" s="360">
        <v>3</v>
      </c>
      <c r="E16" s="361">
        <v>0.2</v>
      </c>
      <c r="G16" s="69">
        <v>13</v>
      </c>
      <c r="H16" s="70" t="s">
        <v>689</v>
      </c>
      <c r="I16" s="351" t="s">
        <v>651</v>
      </c>
      <c r="J16" s="351" t="s">
        <v>656</v>
      </c>
      <c r="K16" s="352">
        <v>0.1</v>
      </c>
      <c r="M16" s="69">
        <v>13</v>
      </c>
      <c r="N16" s="70" t="s">
        <v>689</v>
      </c>
      <c r="O16" s="336"/>
      <c r="P16" s="337"/>
      <c r="Q16" s="338"/>
      <c r="S16" s="69">
        <v>6</v>
      </c>
      <c r="T16" s="70" t="s">
        <v>657</v>
      </c>
      <c r="U16" s="336"/>
      <c r="V16" s="337"/>
      <c r="W16" s="338"/>
    </row>
    <row r="17" spans="1:23" ht="11.25">
      <c r="A17" s="69">
        <v>14</v>
      </c>
      <c r="B17" s="70" t="s">
        <v>690</v>
      </c>
      <c r="C17" s="359" t="s">
        <v>843</v>
      </c>
      <c r="D17" s="360">
        <v>3</v>
      </c>
      <c r="E17" s="361">
        <v>0</v>
      </c>
      <c r="G17" s="69">
        <v>14</v>
      </c>
      <c r="H17" s="70" t="s">
        <v>690</v>
      </c>
      <c r="I17" s="351"/>
      <c r="J17" s="351"/>
      <c r="K17" s="352" t="s">
        <v>691</v>
      </c>
      <c r="M17" s="69">
        <v>14</v>
      </c>
      <c r="N17" s="70" t="s">
        <v>690</v>
      </c>
      <c r="O17" s="342" t="s">
        <v>869</v>
      </c>
      <c r="P17" s="343" t="s">
        <v>870</v>
      </c>
      <c r="Q17" s="344">
        <v>0.25</v>
      </c>
      <c r="S17" s="69"/>
      <c r="T17" s="319" t="s">
        <v>970</v>
      </c>
      <c r="U17" s="330">
        <v>40603</v>
      </c>
      <c r="V17" s="331" t="s">
        <v>969</v>
      </c>
      <c r="W17" s="332">
        <v>0.15</v>
      </c>
    </row>
    <row r="18" spans="1:23" ht="11.25">
      <c r="A18" s="69">
        <v>15</v>
      </c>
      <c r="B18" s="70" t="s">
        <v>700</v>
      </c>
      <c r="C18" s="359" t="s">
        <v>843</v>
      </c>
      <c r="D18" s="360">
        <v>3</v>
      </c>
      <c r="E18" s="361">
        <v>0.3</v>
      </c>
      <c r="G18" s="69">
        <v>15</v>
      </c>
      <c r="H18" s="70" t="s">
        <v>700</v>
      </c>
      <c r="I18" s="351" t="s">
        <v>651</v>
      </c>
      <c r="J18" s="351" t="s">
        <v>656</v>
      </c>
      <c r="K18" s="352">
        <v>0.45</v>
      </c>
      <c r="M18" s="69">
        <v>15</v>
      </c>
      <c r="N18" s="70" t="s">
        <v>700</v>
      </c>
      <c r="O18" s="342" t="s">
        <v>869</v>
      </c>
      <c r="P18" s="343" t="s">
        <v>870</v>
      </c>
      <c r="Q18" s="344">
        <v>0.35</v>
      </c>
      <c r="S18" s="69"/>
      <c r="T18" s="319" t="s">
        <v>977</v>
      </c>
      <c r="U18" s="330">
        <v>40603</v>
      </c>
      <c r="V18" s="331" t="s">
        <v>969</v>
      </c>
      <c r="W18" s="332">
        <v>0.22</v>
      </c>
    </row>
    <row r="19" spans="1:23" ht="11.25">
      <c r="A19" s="69">
        <v>16</v>
      </c>
      <c r="B19" s="70" t="s">
        <v>692</v>
      </c>
      <c r="C19" s="359" t="s">
        <v>843</v>
      </c>
      <c r="D19" s="360">
        <v>3</v>
      </c>
      <c r="E19" s="361">
        <v>0.1</v>
      </c>
      <c r="G19" s="69">
        <v>16</v>
      </c>
      <c r="H19" s="70" t="s">
        <v>692</v>
      </c>
      <c r="I19" s="351" t="s">
        <v>651</v>
      </c>
      <c r="J19" s="351" t="s">
        <v>656</v>
      </c>
      <c r="K19" s="352">
        <v>0.2</v>
      </c>
      <c r="M19" s="69">
        <v>16</v>
      </c>
      <c r="N19" s="70" t="s">
        <v>692</v>
      </c>
      <c r="O19" s="342" t="s">
        <v>869</v>
      </c>
      <c r="P19" s="343" t="s">
        <v>870</v>
      </c>
      <c r="Q19" s="344">
        <v>0.1</v>
      </c>
      <c r="S19" s="69"/>
      <c r="T19" s="319" t="s">
        <v>978</v>
      </c>
      <c r="U19" s="330">
        <v>40603</v>
      </c>
      <c r="V19" s="331" t="s">
        <v>969</v>
      </c>
      <c r="W19" s="332">
        <v>0.39</v>
      </c>
    </row>
    <row r="20" spans="1:23" ht="11.25">
      <c r="A20" s="69">
        <v>17</v>
      </c>
      <c r="B20" s="70" t="s">
        <v>702</v>
      </c>
      <c r="C20" s="359" t="s">
        <v>843</v>
      </c>
      <c r="D20" s="360" t="s">
        <v>845</v>
      </c>
      <c r="E20" s="361">
        <v>0</v>
      </c>
      <c r="G20" s="69">
        <v>17</v>
      </c>
      <c r="H20" s="70" t="s">
        <v>702</v>
      </c>
      <c r="I20" s="351" t="s">
        <v>651</v>
      </c>
      <c r="J20" s="351" t="s">
        <v>656</v>
      </c>
      <c r="K20" s="352">
        <v>0.1</v>
      </c>
      <c r="M20" s="69">
        <v>17</v>
      </c>
      <c r="N20" s="70" t="s">
        <v>702</v>
      </c>
      <c r="O20" s="336"/>
      <c r="P20" s="337"/>
      <c r="Q20" s="338"/>
      <c r="S20" s="69"/>
      <c r="T20" s="319" t="s">
        <v>972</v>
      </c>
      <c r="U20" s="330">
        <v>40603</v>
      </c>
      <c r="V20" s="331" t="s">
        <v>969</v>
      </c>
      <c r="W20" s="332">
        <v>0.15</v>
      </c>
    </row>
    <row r="21" spans="1:23" ht="11.25">
      <c r="A21" s="69">
        <v>18</v>
      </c>
      <c r="B21" s="70" t="s">
        <v>653</v>
      </c>
      <c r="C21" s="359" t="s">
        <v>843</v>
      </c>
      <c r="D21" s="360" t="s">
        <v>845</v>
      </c>
      <c r="E21" s="361">
        <v>0</v>
      </c>
      <c r="G21" s="69">
        <v>18</v>
      </c>
      <c r="H21" s="70" t="s">
        <v>653</v>
      </c>
      <c r="I21" s="351" t="s">
        <v>651</v>
      </c>
      <c r="J21" s="351" t="s">
        <v>652</v>
      </c>
      <c r="K21" s="352">
        <v>0.05</v>
      </c>
      <c r="M21" s="69">
        <v>18</v>
      </c>
      <c r="N21" s="70" t="s">
        <v>653</v>
      </c>
      <c r="O21" s="336"/>
      <c r="P21" s="337"/>
      <c r="Q21" s="338"/>
      <c r="S21" s="69"/>
      <c r="T21" s="319" t="s">
        <v>973</v>
      </c>
      <c r="U21" s="330">
        <v>40603</v>
      </c>
      <c r="V21" s="331" t="s">
        <v>969</v>
      </c>
      <c r="W21" s="332">
        <v>0.26</v>
      </c>
    </row>
    <row r="22" spans="1:23" ht="11.25">
      <c r="A22" s="69">
        <v>19</v>
      </c>
      <c r="B22" s="70" t="s">
        <v>684</v>
      </c>
      <c r="C22" s="359" t="s">
        <v>843</v>
      </c>
      <c r="D22" s="360">
        <v>3</v>
      </c>
      <c r="E22" s="361">
        <v>0.12</v>
      </c>
      <c r="G22" s="69">
        <v>19</v>
      </c>
      <c r="H22" s="70" t="s">
        <v>684</v>
      </c>
      <c r="I22" s="351" t="s">
        <v>651</v>
      </c>
      <c r="J22" s="351" t="s">
        <v>656</v>
      </c>
      <c r="K22" s="352">
        <v>0.2</v>
      </c>
      <c r="M22" s="69">
        <v>19</v>
      </c>
      <c r="N22" s="70" t="s">
        <v>684</v>
      </c>
      <c r="O22" s="342" t="s">
        <v>869</v>
      </c>
      <c r="P22" s="343" t="s">
        <v>870</v>
      </c>
      <c r="Q22" s="344">
        <v>0.16</v>
      </c>
      <c r="S22" s="69"/>
      <c r="T22" s="319" t="s">
        <v>974</v>
      </c>
      <c r="U22" s="330">
        <v>40603</v>
      </c>
      <c r="V22" s="331" t="s">
        <v>969</v>
      </c>
      <c r="W22" s="332">
        <v>0.25</v>
      </c>
    </row>
    <row r="23" spans="1:23" ht="11.25">
      <c r="A23" s="69">
        <v>20</v>
      </c>
      <c r="B23" s="70" t="s">
        <v>671</v>
      </c>
      <c r="C23" s="336"/>
      <c r="D23" s="337"/>
      <c r="E23" s="338"/>
      <c r="G23" s="69">
        <v>20</v>
      </c>
      <c r="H23" s="70" t="s">
        <v>671</v>
      </c>
      <c r="I23" s="336"/>
      <c r="J23" s="336"/>
      <c r="K23" s="355"/>
      <c r="M23" s="69">
        <v>20</v>
      </c>
      <c r="N23" s="70" t="s">
        <v>671</v>
      </c>
      <c r="O23" s="336"/>
      <c r="P23" s="337"/>
      <c r="Q23" s="338"/>
      <c r="S23" s="69"/>
      <c r="T23" s="319" t="s">
        <v>975</v>
      </c>
      <c r="U23" s="330">
        <v>40603</v>
      </c>
      <c r="V23" s="331" t="s">
        <v>969</v>
      </c>
      <c r="W23" s="332">
        <v>0.39</v>
      </c>
    </row>
    <row r="24" spans="1:23" ht="11.25">
      <c r="A24" s="69">
        <v>21</v>
      </c>
      <c r="B24" s="70" t="s">
        <v>687</v>
      </c>
      <c r="C24" s="359" t="s">
        <v>843</v>
      </c>
      <c r="D24" s="360" t="s">
        <v>709</v>
      </c>
      <c r="E24" s="361">
        <v>0.35</v>
      </c>
      <c r="G24" s="69">
        <v>21</v>
      </c>
      <c r="H24" s="70" t="s">
        <v>687</v>
      </c>
      <c r="I24" s="351" t="s">
        <v>651</v>
      </c>
      <c r="J24" s="351" t="s">
        <v>656</v>
      </c>
      <c r="K24" s="352">
        <v>0.5</v>
      </c>
      <c r="M24" s="69">
        <v>21</v>
      </c>
      <c r="N24" s="70" t="s">
        <v>687</v>
      </c>
      <c r="O24" s="342" t="s">
        <v>869</v>
      </c>
      <c r="P24" s="343" t="s">
        <v>709</v>
      </c>
      <c r="Q24" s="344">
        <v>0.35</v>
      </c>
      <c r="S24" s="69">
        <v>7</v>
      </c>
      <c r="T24" s="70" t="s">
        <v>658</v>
      </c>
      <c r="U24" s="330">
        <v>40603</v>
      </c>
      <c r="V24" s="331" t="s">
        <v>969</v>
      </c>
      <c r="W24" s="332">
        <v>0.2</v>
      </c>
    </row>
    <row r="25" spans="1:23" ht="11.25">
      <c r="A25" s="69">
        <v>22</v>
      </c>
      <c r="B25" s="70" t="s">
        <v>654</v>
      </c>
      <c r="C25" s="359" t="s">
        <v>843</v>
      </c>
      <c r="D25" s="360" t="s">
        <v>846</v>
      </c>
      <c r="E25" s="361">
        <v>0.2</v>
      </c>
      <c r="G25" s="69">
        <v>22</v>
      </c>
      <c r="H25" s="70" t="s">
        <v>654</v>
      </c>
      <c r="I25" s="351" t="s">
        <v>651</v>
      </c>
      <c r="J25" s="351" t="s">
        <v>652</v>
      </c>
      <c r="K25" s="352">
        <v>0.2</v>
      </c>
      <c r="M25" s="69">
        <v>22</v>
      </c>
      <c r="N25" s="70" t="s">
        <v>654</v>
      </c>
      <c r="O25" s="342" t="s">
        <v>869</v>
      </c>
      <c r="P25" s="343" t="s">
        <v>870</v>
      </c>
      <c r="Q25" s="344">
        <v>0.2</v>
      </c>
      <c r="S25" s="69">
        <v>8</v>
      </c>
      <c r="T25" s="70" t="s">
        <v>659</v>
      </c>
      <c r="U25" s="336"/>
      <c r="V25" s="337"/>
      <c r="W25" s="338"/>
    </row>
    <row r="26" spans="1:23" ht="11.25">
      <c r="A26" s="69">
        <v>23</v>
      </c>
      <c r="B26" s="70" t="s">
        <v>655</v>
      </c>
      <c r="C26" s="359" t="s">
        <v>843</v>
      </c>
      <c r="D26" s="360">
        <v>3</v>
      </c>
      <c r="E26" s="361">
        <v>0.2</v>
      </c>
      <c r="G26" s="69">
        <v>23</v>
      </c>
      <c r="H26" s="70" t="s">
        <v>655</v>
      </c>
      <c r="I26" s="351" t="s">
        <v>651</v>
      </c>
      <c r="J26" s="351" t="s">
        <v>652</v>
      </c>
      <c r="K26" s="352">
        <v>0.2</v>
      </c>
      <c r="M26" s="69">
        <v>23</v>
      </c>
      <c r="N26" s="70" t="s">
        <v>655</v>
      </c>
      <c r="O26" s="342" t="s">
        <v>869</v>
      </c>
      <c r="P26" s="343" t="s">
        <v>870</v>
      </c>
      <c r="Q26" s="344">
        <v>0.2</v>
      </c>
      <c r="S26" s="69"/>
      <c r="T26" s="319" t="s">
        <v>979</v>
      </c>
      <c r="U26" s="330">
        <v>40603</v>
      </c>
      <c r="V26" s="331" t="s">
        <v>969</v>
      </c>
      <c r="W26" s="332">
        <v>0.2</v>
      </c>
    </row>
    <row r="27" spans="1:23" ht="11.25">
      <c r="A27" s="69">
        <v>24</v>
      </c>
      <c r="B27" s="70" t="s">
        <v>685</v>
      </c>
      <c r="C27" s="359" t="s">
        <v>843</v>
      </c>
      <c r="D27" s="360">
        <v>3</v>
      </c>
      <c r="E27" s="361">
        <v>0.2</v>
      </c>
      <c r="G27" s="69">
        <v>24</v>
      </c>
      <c r="H27" s="70" t="s">
        <v>685</v>
      </c>
      <c r="I27" s="351" t="s">
        <v>651</v>
      </c>
      <c r="J27" s="351" t="s">
        <v>656</v>
      </c>
      <c r="K27" s="352">
        <v>0.2</v>
      </c>
      <c r="M27" s="69">
        <v>24</v>
      </c>
      <c r="N27" s="70" t="s">
        <v>685</v>
      </c>
      <c r="O27" s="342" t="s">
        <v>869</v>
      </c>
      <c r="P27" s="343" t="s">
        <v>870</v>
      </c>
      <c r="Q27" s="344">
        <v>0.18</v>
      </c>
      <c r="S27" s="69">
        <v>9</v>
      </c>
      <c r="T27" s="70" t="s">
        <v>660</v>
      </c>
      <c r="U27" s="330">
        <v>40603</v>
      </c>
      <c r="V27" s="331" t="s">
        <v>969</v>
      </c>
      <c r="W27" s="332">
        <v>0.1</v>
      </c>
    </row>
    <row r="28" spans="1:23" ht="11.25">
      <c r="A28" s="69">
        <v>25</v>
      </c>
      <c r="B28" s="70" t="s">
        <v>667</v>
      </c>
      <c r="C28" s="359" t="s">
        <v>843</v>
      </c>
      <c r="D28" s="360">
        <v>3</v>
      </c>
      <c r="E28" s="361">
        <v>0.15</v>
      </c>
      <c r="G28" s="69">
        <v>25</v>
      </c>
      <c r="H28" s="70" t="s">
        <v>667</v>
      </c>
      <c r="I28" s="351" t="s">
        <v>651</v>
      </c>
      <c r="J28" s="351" t="s">
        <v>656</v>
      </c>
      <c r="K28" s="352">
        <v>0.3</v>
      </c>
      <c r="M28" s="69">
        <v>25</v>
      </c>
      <c r="N28" s="70" t="s">
        <v>667</v>
      </c>
      <c r="O28" s="342" t="s">
        <v>869</v>
      </c>
      <c r="P28" s="343" t="s">
        <v>870</v>
      </c>
      <c r="Q28" s="344">
        <v>0.15</v>
      </c>
      <c r="S28" s="69">
        <v>10</v>
      </c>
      <c r="T28" s="70" t="s">
        <v>415</v>
      </c>
      <c r="U28" s="336"/>
      <c r="V28" s="337"/>
      <c r="W28" s="338"/>
    </row>
    <row r="29" spans="1:23" ht="11.25">
      <c r="A29" s="69">
        <v>26</v>
      </c>
      <c r="B29" s="70" t="s">
        <v>577</v>
      </c>
      <c r="C29" s="359" t="s">
        <v>843</v>
      </c>
      <c r="D29" s="360">
        <v>3</v>
      </c>
      <c r="E29" s="361">
        <v>0.17</v>
      </c>
      <c r="G29" s="69">
        <v>26</v>
      </c>
      <c r="H29" s="70" t="s">
        <v>577</v>
      </c>
      <c r="I29" s="351" t="s">
        <v>651</v>
      </c>
      <c r="J29" s="351" t="s">
        <v>656</v>
      </c>
      <c r="K29" s="352">
        <v>0.15</v>
      </c>
      <c r="M29" s="69">
        <v>26</v>
      </c>
      <c r="N29" s="70" t="s">
        <v>577</v>
      </c>
      <c r="O29" s="342" t="s">
        <v>869</v>
      </c>
      <c r="P29" s="343" t="s">
        <v>870</v>
      </c>
      <c r="Q29" s="344">
        <v>0.12</v>
      </c>
      <c r="S29" s="69">
        <v>11</v>
      </c>
      <c r="T29" s="70" t="s">
        <v>663</v>
      </c>
      <c r="U29" s="330">
        <v>40603</v>
      </c>
      <c r="V29" s="331" t="s">
        <v>969</v>
      </c>
      <c r="W29" s="332">
        <v>0.2</v>
      </c>
    </row>
    <row r="30" spans="1:23" ht="11.25">
      <c r="A30" s="69">
        <v>27</v>
      </c>
      <c r="B30" s="336" t="s">
        <v>1122</v>
      </c>
      <c r="C30" s="359"/>
      <c r="D30" s="360"/>
      <c r="E30" s="361" t="s">
        <v>1124</v>
      </c>
      <c r="G30" s="69">
        <v>27</v>
      </c>
      <c r="H30" s="336" t="s">
        <v>1122</v>
      </c>
      <c r="I30" s="351"/>
      <c r="J30" s="351"/>
      <c r="K30" s="352" t="s">
        <v>1163</v>
      </c>
      <c r="M30" s="69">
        <v>27</v>
      </c>
      <c r="N30" s="336" t="s">
        <v>1122</v>
      </c>
      <c r="O30" s="336"/>
      <c r="P30" s="337"/>
      <c r="Q30" s="338"/>
      <c r="S30" s="69">
        <v>12</v>
      </c>
      <c r="T30" s="70" t="s">
        <v>665</v>
      </c>
      <c r="U30" s="330">
        <v>40603</v>
      </c>
      <c r="V30" s="331" t="s">
        <v>969</v>
      </c>
      <c r="W30" s="332">
        <v>0.15</v>
      </c>
    </row>
    <row r="31" spans="1:23" ht="11.25">
      <c r="A31" s="69">
        <v>28</v>
      </c>
      <c r="B31" s="70" t="s">
        <v>679</v>
      </c>
      <c r="C31" s="359" t="s">
        <v>843</v>
      </c>
      <c r="D31" s="360">
        <v>3</v>
      </c>
      <c r="E31" s="361">
        <v>0.17</v>
      </c>
      <c r="G31" s="69">
        <v>28</v>
      </c>
      <c r="H31" s="70" t="s">
        <v>679</v>
      </c>
      <c r="I31" s="351" t="s">
        <v>651</v>
      </c>
      <c r="J31" s="351" t="s">
        <v>656</v>
      </c>
      <c r="K31" s="352">
        <v>0.17</v>
      </c>
      <c r="M31" s="69">
        <v>28</v>
      </c>
      <c r="N31" s="70" t="s">
        <v>679</v>
      </c>
      <c r="O31" s="342" t="s">
        <v>869</v>
      </c>
      <c r="P31" s="343" t="s">
        <v>870</v>
      </c>
      <c r="Q31" s="344">
        <v>0.15</v>
      </c>
      <c r="S31" s="69">
        <v>13</v>
      </c>
      <c r="T31" s="70" t="s">
        <v>666</v>
      </c>
      <c r="U31" s="330">
        <v>40603</v>
      </c>
      <c r="V31" s="331" t="s">
        <v>969</v>
      </c>
      <c r="W31" s="332">
        <v>0.1</v>
      </c>
    </row>
    <row r="32" spans="1:23" ht="11.25">
      <c r="A32" s="69">
        <v>29</v>
      </c>
      <c r="B32" s="70" t="s">
        <v>701</v>
      </c>
      <c r="C32" s="359" t="s">
        <v>843</v>
      </c>
      <c r="D32" s="360">
        <v>3</v>
      </c>
      <c r="E32" s="361">
        <v>0.2</v>
      </c>
      <c r="G32" s="69">
        <v>29</v>
      </c>
      <c r="H32" s="70" t="s">
        <v>701</v>
      </c>
      <c r="I32" s="351" t="s">
        <v>651</v>
      </c>
      <c r="J32" s="351" t="s">
        <v>656</v>
      </c>
      <c r="K32" s="352">
        <v>0.1</v>
      </c>
      <c r="M32" s="69">
        <v>29</v>
      </c>
      <c r="N32" s="70" t="s">
        <v>701</v>
      </c>
      <c r="O32" s="342" t="s">
        <v>869</v>
      </c>
      <c r="P32" s="343" t="s">
        <v>870</v>
      </c>
      <c r="Q32" s="344">
        <v>0.18</v>
      </c>
      <c r="S32" s="69">
        <v>14</v>
      </c>
      <c r="T32" s="70" t="s">
        <v>667</v>
      </c>
      <c r="U32" s="336"/>
      <c r="V32" s="337"/>
      <c r="W32" s="338"/>
    </row>
    <row r="33" spans="1:23" ht="11.25">
      <c r="A33" s="69">
        <v>30</v>
      </c>
      <c r="B33" s="70" t="s">
        <v>658</v>
      </c>
      <c r="C33" s="359" t="s">
        <v>843</v>
      </c>
      <c r="D33" s="360">
        <v>3</v>
      </c>
      <c r="E33" s="361">
        <v>0.22</v>
      </c>
      <c r="G33" s="69">
        <v>30</v>
      </c>
      <c r="H33" s="70" t="s">
        <v>658</v>
      </c>
      <c r="I33" s="351" t="s">
        <v>651</v>
      </c>
      <c r="J33" s="351" t="s">
        <v>656</v>
      </c>
      <c r="K33" s="352">
        <v>0.3</v>
      </c>
      <c r="M33" s="69">
        <v>30</v>
      </c>
      <c r="N33" s="70" t="s">
        <v>658</v>
      </c>
      <c r="O33" s="342" t="s">
        <v>869</v>
      </c>
      <c r="P33" s="343" t="s">
        <v>870</v>
      </c>
      <c r="Q33" s="344">
        <v>0.17</v>
      </c>
      <c r="S33" s="69"/>
      <c r="T33" s="319" t="s">
        <v>980</v>
      </c>
      <c r="U33" s="330">
        <v>40603</v>
      </c>
      <c r="V33" s="331" t="s">
        <v>969</v>
      </c>
      <c r="W33" s="332">
        <v>0.24</v>
      </c>
    </row>
    <row r="34" spans="1:23" ht="11.25">
      <c r="A34" s="69">
        <v>31</v>
      </c>
      <c r="B34" s="70" t="s">
        <v>693</v>
      </c>
      <c r="C34" s="359" t="s">
        <v>843</v>
      </c>
      <c r="D34" s="360" t="s">
        <v>850</v>
      </c>
      <c r="E34" s="361">
        <v>0.3</v>
      </c>
      <c r="G34" s="69">
        <v>31</v>
      </c>
      <c r="H34" s="70" t="s">
        <v>693</v>
      </c>
      <c r="I34" s="351"/>
      <c r="J34" s="351"/>
      <c r="K34" s="352" t="s">
        <v>694</v>
      </c>
      <c r="M34" s="69">
        <v>31</v>
      </c>
      <c r="N34" s="70" t="s">
        <v>693</v>
      </c>
      <c r="O34" s="336"/>
      <c r="P34" s="337"/>
      <c r="Q34" s="338"/>
      <c r="S34" s="69"/>
      <c r="T34" s="319" t="s">
        <v>981</v>
      </c>
      <c r="U34" s="330">
        <v>40603</v>
      </c>
      <c r="V34" s="331" t="s">
        <v>969</v>
      </c>
      <c r="W34" s="332">
        <v>0.24</v>
      </c>
    </row>
    <row r="35" spans="1:23" ht="11.25">
      <c r="A35" s="69">
        <v>32</v>
      </c>
      <c r="B35" s="70" t="s">
        <v>686</v>
      </c>
      <c r="C35" s="336"/>
      <c r="D35" s="337"/>
      <c r="E35" s="338"/>
      <c r="G35" s="69">
        <v>32</v>
      </c>
      <c r="H35" s="70" t="s">
        <v>686</v>
      </c>
      <c r="I35" s="336"/>
      <c r="J35" s="336"/>
      <c r="K35" s="355"/>
      <c r="M35" s="69">
        <v>32</v>
      </c>
      <c r="N35" s="70" t="s">
        <v>686</v>
      </c>
      <c r="O35" s="336"/>
      <c r="P35" s="337"/>
      <c r="Q35" s="338"/>
      <c r="S35" s="69"/>
      <c r="T35" s="319" t="s">
        <v>982</v>
      </c>
      <c r="U35" s="330">
        <v>40603</v>
      </c>
      <c r="V35" s="331" t="s">
        <v>969</v>
      </c>
      <c r="W35" s="332">
        <v>0.16</v>
      </c>
    </row>
    <row r="36" spans="1:23" ht="11.25">
      <c r="A36" s="69">
        <v>33</v>
      </c>
      <c r="B36" s="70" t="s">
        <v>683</v>
      </c>
      <c r="C36" s="336"/>
      <c r="D36" s="337"/>
      <c r="E36" s="338"/>
      <c r="G36" s="69">
        <v>33</v>
      </c>
      <c r="H36" s="70" t="s">
        <v>683</v>
      </c>
      <c r="I36" s="351"/>
      <c r="J36" s="351"/>
      <c r="K36" s="352" t="s">
        <v>676</v>
      </c>
      <c r="M36" s="69">
        <v>33</v>
      </c>
      <c r="N36" s="70" t="s">
        <v>683</v>
      </c>
      <c r="O36" s="336"/>
      <c r="P36" s="337"/>
      <c r="Q36" s="338"/>
      <c r="S36" s="69"/>
      <c r="T36" s="319" t="s">
        <v>983</v>
      </c>
      <c r="U36" s="330">
        <v>40603</v>
      </c>
      <c r="V36" s="331" t="s">
        <v>969</v>
      </c>
      <c r="W36" s="332">
        <v>0.24</v>
      </c>
    </row>
    <row r="37" spans="1:23" ht="11.25">
      <c r="A37" s="69">
        <v>34</v>
      </c>
      <c r="B37" s="70" t="s">
        <v>674</v>
      </c>
      <c r="C37" s="359" t="s">
        <v>849</v>
      </c>
      <c r="D37" s="360">
        <v>3</v>
      </c>
      <c r="E37" s="361">
        <v>0</v>
      </c>
      <c r="G37" s="69">
        <v>34</v>
      </c>
      <c r="H37" s="70" t="s">
        <v>674</v>
      </c>
      <c r="I37" s="351"/>
      <c r="J37" s="351"/>
      <c r="K37" s="352" t="s">
        <v>1164</v>
      </c>
      <c r="M37" s="69">
        <v>34</v>
      </c>
      <c r="N37" s="70" t="s">
        <v>674</v>
      </c>
      <c r="O37" s="336"/>
      <c r="P37" s="337"/>
      <c r="Q37" s="338"/>
      <c r="S37" s="69"/>
      <c r="T37" s="319" t="s">
        <v>984</v>
      </c>
      <c r="U37" s="330">
        <v>40603</v>
      </c>
      <c r="V37" s="331" t="s">
        <v>969</v>
      </c>
      <c r="W37" s="332">
        <v>0.15</v>
      </c>
    </row>
    <row r="38" spans="1:23" ht="11.25">
      <c r="A38" s="69">
        <v>35</v>
      </c>
      <c r="B38" s="70" t="s">
        <v>705</v>
      </c>
      <c r="C38" s="359" t="s">
        <v>843</v>
      </c>
      <c r="D38" s="360">
        <v>3</v>
      </c>
      <c r="E38" s="361">
        <v>0.3</v>
      </c>
      <c r="G38" s="69">
        <v>35</v>
      </c>
      <c r="H38" s="70" t="s">
        <v>705</v>
      </c>
      <c r="I38" s="351" t="s">
        <v>651</v>
      </c>
      <c r="J38" s="351" t="s">
        <v>656</v>
      </c>
      <c r="K38" s="352">
        <v>0.4</v>
      </c>
      <c r="M38" s="69">
        <v>35</v>
      </c>
      <c r="N38" s="70" t="s">
        <v>705</v>
      </c>
      <c r="O38" s="342" t="s">
        <v>869</v>
      </c>
      <c r="P38" s="343" t="s">
        <v>870</v>
      </c>
      <c r="Q38" s="344">
        <v>0.35</v>
      </c>
      <c r="S38" s="69"/>
      <c r="T38" s="319" t="s">
        <v>985</v>
      </c>
      <c r="U38" s="330">
        <v>40603</v>
      </c>
      <c r="V38" s="331" t="s">
        <v>969</v>
      </c>
      <c r="W38" s="332">
        <v>0.24</v>
      </c>
    </row>
    <row r="39" spans="1:23" ht="11.25">
      <c r="A39" s="69">
        <v>36</v>
      </c>
      <c r="B39" s="70" t="s">
        <v>681</v>
      </c>
      <c r="C39" s="359" t="s">
        <v>843</v>
      </c>
      <c r="D39" s="360">
        <v>3</v>
      </c>
      <c r="E39" s="361">
        <v>0.15</v>
      </c>
      <c r="G39" s="69">
        <v>36</v>
      </c>
      <c r="H39" s="70" t="s">
        <v>681</v>
      </c>
      <c r="I39" s="351"/>
      <c r="J39" s="351"/>
      <c r="K39" s="352" t="s">
        <v>664</v>
      </c>
      <c r="M39" s="69">
        <v>36</v>
      </c>
      <c r="N39" s="70" t="s">
        <v>681</v>
      </c>
      <c r="O39" s="336"/>
      <c r="P39" s="337"/>
      <c r="Q39" s="338"/>
      <c r="S39" s="69"/>
      <c r="T39" s="319" t="s">
        <v>986</v>
      </c>
      <c r="U39" s="330">
        <v>40603</v>
      </c>
      <c r="V39" s="331" t="s">
        <v>969</v>
      </c>
      <c r="W39" s="332">
        <v>0.15</v>
      </c>
    </row>
    <row r="40" spans="1:23" ht="11.25">
      <c r="A40" s="69">
        <v>37</v>
      </c>
      <c r="B40" s="70" t="s">
        <v>677</v>
      </c>
      <c r="C40" s="336"/>
      <c r="D40" s="337"/>
      <c r="E40" s="338"/>
      <c r="G40" s="69">
        <v>37</v>
      </c>
      <c r="H40" s="70" t="s">
        <v>677</v>
      </c>
      <c r="I40" s="351"/>
      <c r="J40" s="351"/>
      <c r="K40" s="352" t="s">
        <v>676</v>
      </c>
      <c r="M40" s="69">
        <v>37</v>
      </c>
      <c r="N40" s="70" t="s">
        <v>677</v>
      </c>
      <c r="O40" s="336"/>
      <c r="P40" s="337"/>
      <c r="Q40" s="338"/>
      <c r="S40" s="69"/>
      <c r="T40" s="319" t="s">
        <v>987</v>
      </c>
      <c r="U40" s="330">
        <v>40603</v>
      </c>
      <c r="V40" s="331" t="s">
        <v>969</v>
      </c>
      <c r="W40" s="332">
        <v>0.2</v>
      </c>
    </row>
    <row r="41" spans="1:23" ht="11.25">
      <c r="A41" s="69">
        <v>38</v>
      </c>
      <c r="B41" s="70" t="s">
        <v>675</v>
      </c>
      <c r="C41" s="336"/>
      <c r="D41" s="337"/>
      <c r="E41" s="338"/>
      <c r="G41" s="69">
        <v>38</v>
      </c>
      <c r="H41" s="70" t="s">
        <v>675</v>
      </c>
      <c r="I41" s="351"/>
      <c r="J41" s="351"/>
      <c r="K41" s="352" t="s">
        <v>676</v>
      </c>
      <c r="M41" s="69">
        <v>38</v>
      </c>
      <c r="N41" s="70" t="s">
        <v>675</v>
      </c>
      <c r="O41" s="336"/>
      <c r="P41" s="337"/>
      <c r="Q41" s="338"/>
      <c r="S41" s="69"/>
      <c r="T41" s="319" t="s">
        <v>988</v>
      </c>
      <c r="U41" s="330">
        <v>40603</v>
      </c>
      <c r="V41" s="331" t="s">
        <v>969</v>
      </c>
      <c r="W41" s="332">
        <v>0.16</v>
      </c>
    </row>
    <row r="42" spans="1:23" ht="11.25">
      <c r="A42" s="69">
        <v>39</v>
      </c>
      <c r="B42" s="70" t="s">
        <v>699</v>
      </c>
      <c r="C42" s="359" t="s">
        <v>843</v>
      </c>
      <c r="D42" s="360">
        <v>3</v>
      </c>
      <c r="E42" s="361">
        <v>0.1</v>
      </c>
      <c r="G42" s="69">
        <v>39</v>
      </c>
      <c r="H42" s="70" t="s">
        <v>699</v>
      </c>
      <c r="I42" s="351" t="s">
        <v>651</v>
      </c>
      <c r="J42" s="351" t="s">
        <v>656</v>
      </c>
      <c r="K42" s="352">
        <v>0.4</v>
      </c>
      <c r="M42" s="69">
        <v>39</v>
      </c>
      <c r="N42" s="70" t="s">
        <v>699</v>
      </c>
      <c r="O42" s="342" t="s">
        <v>869</v>
      </c>
      <c r="P42" s="343" t="s">
        <v>870</v>
      </c>
      <c r="Q42" s="344">
        <v>0.3</v>
      </c>
      <c r="S42" s="69"/>
      <c r="T42" s="319" t="s">
        <v>989</v>
      </c>
      <c r="U42" s="330">
        <v>40603</v>
      </c>
      <c r="V42" s="331" t="s">
        <v>969</v>
      </c>
      <c r="W42" s="332">
        <v>0.16</v>
      </c>
    </row>
    <row r="43" spans="1:23" ht="11.25">
      <c r="A43" s="69">
        <v>40</v>
      </c>
      <c r="B43" s="70" t="s">
        <v>682</v>
      </c>
      <c r="C43" s="359" t="s">
        <v>843</v>
      </c>
      <c r="D43" s="360">
        <v>3</v>
      </c>
      <c r="E43" s="361">
        <v>0.15</v>
      </c>
      <c r="G43" s="69">
        <v>40</v>
      </c>
      <c r="H43" s="70" t="s">
        <v>682</v>
      </c>
      <c r="I43" s="351" t="s">
        <v>651</v>
      </c>
      <c r="J43" s="351" t="s">
        <v>656</v>
      </c>
      <c r="K43" s="352">
        <v>0.2</v>
      </c>
      <c r="M43" s="69">
        <v>40</v>
      </c>
      <c r="N43" s="70" t="s">
        <v>682</v>
      </c>
      <c r="O43" s="336"/>
      <c r="P43" s="337"/>
      <c r="Q43" s="338"/>
      <c r="S43" s="69">
        <v>15</v>
      </c>
      <c r="T43" s="70" t="s">
        <v>668</v>
      </c>
      <c r="U43" s="336"/>
      <c r="V43" s="337"/>
      <c r="W43" s="338"/>
    </row>
    <row r="44" spans="1:23" ht="11.25">
      <c r="A44" s="69">
        <v>41</v>
      </c>
      <c r="B44" s="70" t="s">
        <v>657</v>
      </c>
      <c r="C44" s="359" t="s">
        <v>843</v>
      </c>
      <c r="D44" s="360" t="s">
        <v>847</v>
      </c>
      <c r="E44" s="361">
        <v>0</v>
      </c>
      <c r="G44" s="69">
        <v>41</v>
      </c>
      <c r="H44" s="70" t="s">
        <v>657</v>
      </c>
      <c r="I44" s="351" t="s">
        <v>651</v>
      </c>
      <c r="J44" s="351" t="s">
        <v>656</v>
      </c>
      <c r="K44" s="352" t="s">
        <v>36</v>
      </c>
      <c r="M44" s="69">
        <v>41</v>
      </c>
      <c r="N44" s="70" t="s">
        <v>657</v>
      </c>
      <c r="O44" s="336"/>
      <c r="P44" s="337"/>
      <c r="Q44" s="338"/>
      <c r="S44" s="69"/>
      <c r="T44" s="319" t="s">
        <v>990</v>
      </c>
      <c r="U44" s="330">
        <v>40603</v>
      </c>
      <c r="V44" s="331" t="s">
        <v>969</v>
      </c>
      <c r="W44" s="332">
        <v>0.1</v>
      </c>
    </row>
    <row r="45" spans="1:23" ht="11.25">
      <c r="A45" s="69">
        <v>42</v>
      </c>
      <c r="B45" s="70" t="s">
        <v>666</v>
      </c>
      <c r="C45" s="359" t="s">
        <v>843</v>
      </c>
      <c r="D45" s="360" t="s">
        <v>709</v>
      </c>
      <c r="E45" s="361">
        <v>0</v>
      </c>
      <c r="G45" s="69">
        <v>42</v>
      </c>
      <c r="H45" s="70" t="s">
        <v>666</v>
      </c>
      <c r="I45" s="351" t="s">
        <v>651</v>
      </c>
      <c r="J45" s="351" t="s">
        <v>656</v>
      </c>
      <c r="K45" s="352">
        <v>0.1</v>
      </c>
      <c r="M45" s="69">
        <v>42</v>
      </c>
      <c r="N45" s="70" t="s">
        <v>666</v>
      </c>
      <c r="O45" s="342" t="s">
        <v>869</v>
      </c>
      <c r="P45" s="343" t="s">
        <v>709</v>
      </c>
      <c r="Q45" s="344">
        <v>0.16</v>
      </c>
      <c r="S45" s="69"/>
      <c r="T45" s="319" t="s">
        <v>991</v>
      </c>
      <c r="U45" s="330">
        <v>40603</v>
      </c>
      <c r="V45" s="331" t="s">
        <v>969</v>
      </c>
      <c r="W45" s="332">
        <v>0.1</v>
      </c>
    </row>
    <row r="46" spans="1:23" ht="11.25">
      <c r="A46" s="69">
        <v>43</v>
      </c>
      <c r="B46" s="70" t="s">
        <v>672</v>
      </c>
      <c r="C46" s="359" t="s">
        <v>843</v>
      </c>
      <c r="D46" s="360">
        <v>3</v>
      </c>
      <c r="E46" s="361">
        <v>0.18</v>
      </c>
      <c r="G46" s="69">
        <v>43</v>
      </c>
      <c r="H46" s="70" t="s">
        <v>672</v>
      </c>
      <c r="I46" s="351" t="s">
        <v>651</v>
      </c>
      <c r="J46" s="351" t="s">
        <v>656</v>
      </c>
      <c r="K46" s="352">
        <v>0.35</v>
      </c>
      <c r="M46" s="69">
        <v>43</v>
      </c>
      <c r="N46" s="70" t="s">
        <v>672</v>
      </c>
      <c r="O46" s="342" t="s">
        <v>869</v>
      </c>
      <c r="P46" s="343" t="s">
        <v>870</v>
      </c>
      <c r="Q46" s="344">
        <v>0.2</v>
      </c>
      <c r="S46" s="69"/>
      <c r="T46" s="319" t="s">
        <v>992</v>
      </c>
      <c r="U46" s="330">
        <v>40603</v>
      </c>
      <c r="V46" s="331" t="s">
        <v>969</v>
      </c>
      <c r="W46" s="332">
        <v>0.1</v>
      </c>
    </row>
    <row r="47" spans="1:23" ht="11.25">
      <c r="A47" s="69">
        <v>44</v>
      </c>
      <c r="B47" s="70" t="s">
        <v>298</v>
      </c>
      <c r="C47" s="359" t="s">
        <v>843</v>
      </c>
      <c r="D47" s="360">
        <v>3</v>
      </c>
      <c r="E47" s="361">
        <v>0.18</v>
      </c>
      <c r="G47" s="69">
        <v>44</v>
      </c>
      <c r="H47" s="70" t="s">
        <v>298</v>
      </c>
      <c r="I47" s="351" t="s">
        <v>651</v>
      </c>
      <c r="J47" s="351" t="s">
        <v>656</v>
      </c>
      <c r="K47" s="352">
        <v>0.1</v>
      </c>
      <c r="M47" s="69">
        <v>44</v>
      </c>
      <c r="N47" s="70" t="s">
        <v>298</v>
      </c>
      <c r="O47" s="336"/>
      <c r="P47" s="337"/>
      <c r="Q47" s="338"/>
      <c r="S47" s="69"/>
      <c r="T47" s="319" t="s">
        <v>993</v>
      </c>
      <c r="U47" s="330">
        <v>40603</v>
      </c>
      <c r="V47" s="331" t="s">
        <v>969</v>
      </c>
      <c r="W47" s="332">
        <v>0.35</v>
      </c>
    </row>
    <row r="48" spans="1:23" ht="11.25">
      <c r="A48" s="69">
        <v>45</v>
      </c>
      <c r="B48" s="70" t="s">
        <v>688</v>
      </c>
      <c r="C48" s="336"/>
      <c r="D48" s="337"/>
      <c r="E48" s="338"/>
      <c r="G48" s="69">
        <v>45</v>
      </c>
      <c r="H48" s="70" t="s">
        <v>688</v>
      </c>
      <c r="I48" s="351"/>
      <c r="J48" s="351"/>
      <c r="K48" s="352" t="s">
        <v>676</v>
      </c>
      <c r="M48" s="69">
        <v>45</v>
      </c>
      <c r="N48" s="70" t="s">
        <v>688</v>
      </c>
      <c r="O48" s="336"/>
      <c r="P48" s="337"/>
      <c r="Q48" s="338"/>
      <c r="S48" s="69"/>
      <c r="T48" s="319" t="s">
        <v>994</v>
      </c>
      <c r="U48" s="330">
        <v>40603</v>
      </c>
      <c r="V48" s="331" t="s">
        <v>969</v>
      </c>
      <c r="W48" s="332">
        <v>0.35</v>
      </c>
    </row>
    <row r="49" spans="1:23" ht="11.25">
      <c r="A49" s="69">
        <v>46</v>
      </c>
      <c r="B49" s="70" t="s">
        <v>697</v>
      </c>
      <c r="C49" s="359" t="s">
        <v>843</v>
      </c>
      <c r="D49" s="360" t="s">
        <v>708</v>
      </c>
      <c r="E49" s="361">
        <v>0.1</v>
      </c>
      <c r="G49" s="69">
        <v>46</v>
      </c>
      <c r="H49" s="70" t="s">
        <v>697</v>
      </c>
      <c r="I49" s="336"/>
      <c r="J49" s="336"/>
      <c r="K49" s="355"/>
      <c r="M49" s="69">
        <v>46</v>
      </c>
      <c r="N49" s="70" t="s">
        <v>697</v>
      </c>
      <c r="O49" s="336"/>
      <c r="P49" s="337"/>
      <c r="Q49" s="338"/>
      <c r="S49" s="69"/>
      <c r="T49" s="319" t="s">
        <v>995</v>
      </c>
      <c r="U49" s="330">
        <v>40603</v>
      </c>
      <c r="V49" s="331" t="s">
        <v>969</v>
      </c>
      <c r="W49" s="332">
        <v>0.49</v>
      </c>
    </row>
    <row r="50" spans="1:23" ht="11.25">
      <c r="A50" s="69">
        <v>47</v>
      </c>
      <c r="B50" s="70" t="s">
        <v>680</v>
      </c>
      <c r="C50" s="359" t="s">
        <v>843</v>
      </c>
      <c r="D50" s="360" t="s">
        <v>845</v>
      </c>
      <c r="E50" s="361">
        <v>0</v>
      </c>
      <c r="G50" s="69">
        <v>47</v>
      </c>
      <c r="H50" s="70" t="s">
        <v>680</v>
      </c>
      <c r="I50" s="351" t="s">
        <v>651</v>
      </c>
      <c r="J50" s="351" t="s">
        <v>656</v>
      </c>
      <c r="K50" s="352">
        <v>0.1</v>
      </c>
      <c r="M50" s="69">
        <v>47</v>
      </c>
      <c r="N50" s="70" t="s">
        <v>680</v>
      </c>
      <c r="O50" s="336"/>
      <c r="P50" s="337"/>
      <c r="Q50" s="338"/>
      <c r="S50" s="69"/>
      <c r="T50" s="319" t="s">
        <v>996</v>
      </c>
      <c r="U50" s="330">
        <v>40603</v>
      </c>
      <c r="V50" s="331" t="s">
        <v>969</v>
      </c>
      <c r="W50" s="332">
        <v>0.2</v>
      </c>
    </row>
    <row r="51" spans="1:23" ht="11.25">
      <c r="A51" s="69">
        <v>48</v>
      </c>
      <c r="B51" s="70" t="s">
        <v>645</v>
      </c>
      <c r="C51" s="359" t="s">
        <v>843</v>
      </c>
      <c r="D51" s="360" t="s">
        <v>709</v>
      </c>
      <c r="E51" s="361" t="s">
        <v>844</v>
      </c>
      <c r="G51" s="69">
        <v>48</v>
      </c>
      <c r="H51" s="70" t="s">
        <v>645</v>
      </c>
      <c r="I51" s="351" t="s">
        <v>651</v>
      </c>
      <c r="J51" s="351" t="s">
        <v>652</v>
      </c>
      <c r="K51" s="352">
        <v>0.05</v>
      </c>
      <c r="M51" s="69">
        <v>48</v>
      </c>
      <c r="N51" s="70" t="s">
        <v>645</v>
      </c>
      <c r="O51" s="342" t="s">
        <v>869</v>
      </c>
      <c r="P51" s="343" t="s">
        <v>709</v>
      </c>
      <c r="Q51" s="344">
        <v>0.1</v>
      </c>
      <c r="S51" s="69"/>
      <c r="T51" s="319" t="s">
        <v>997</v>
      </c>
      <c r="U51" s="330">
        <v>40603</v>
      </c>
      <c r="V51" s="331" t="s">
        <v>969</v>
      </c>
      <c r="W51" s="332">
        <v>0.16</v>
      </c>
    </row>
    <row r="52" spans="1:23" ht="11.25">
      <c r="A52" s="69">
        <v>49</v>
      </c>
      <c r="B52" s="70" t="s">
        <v>670</v>
      </c>
      <c r="C52" s="359" t="s">
        <v>848</v>
      </c>
      <c r="D52" s="360">
        <v>3</v>
      </c>
      <c r="E52" s="361">
        <v>0</v>
      </c>
      <c r="G52" s="69">
        <v>49</v>
      </c>
      <c r="H52" s="70" t="s">
        <v>670</v>
      </c>
      <c r="I52" s="351"/>
      <c r="J52" s="351"/>
      <c r="K52" s="352" t="s">
        <v>661</v>
      </c>
      <c r="M52" s="69">
        <v>49</v>
      </c>
      <c r="N52" s="70" t="s">
        <v>670</v>
      </c>
      <c r="O52" s="336"/>
      <c r="P52" s="337"/>
      <c r="Q52" s="338"/>
      <c r="S52" s="69">
        <v>16</v>
      </c>
      <c r="T52" s="70" t="s">
        <v>669</v>
      </c>
      <c r="U52" s="330">
        <v>40603</v>
      </c>
      <c r="V52" s="331" t="s">
        <v>969</v>
      </c>
      <c r="W52" s="332">
        <v>0.2</v>
      </c>
    </row>
    <row r="53" spans="1:23" ht="11.25">
      <c r="A53" s="69">
        <v>50</v>
      </c>
      <c r="B53" s="70" t="s">
        <v>673</v>
      </c>
      <c r="C53" s="359" t="s">
        <v>843</v>
      </c>
      <c r="D53" s="360">
        <v>3</v>
      </c>
      <c r="E53" s="361">
        <v>0.19</v>
      </c>
      <c r="G53" s="69">
        <v>50</v>
      </c>
      <c r="H53" s="70" t="s">
        <v>673</v>
      </c>
      <c r="I53" s="351" t="s">
        <v>651</v>
      </c>
      <c r="J53" s="351" t="s">
        <v>656</v>
      </c>
      <c r="K53" s="352">
        <v>0.18</v>
      </c>
      <c r="M53" s="69">
        <v>50</v>
      </c>
      <c r="N53" s="70" t="s">
        <v>673</v>
      </c>
      <c r="O53" s="342" t="s">
        <v>869</v>
      </c>
      <c r="P53" s="343" t="s">
        <v>870</v>
      </c>
      <c r="Q53" s="344">
        <v>0.15</v>
      </c>
      <c r="S53" s="69">
        <v>17</v>
      </c>
      <c r="T53" s="70" t="s">
        <v>670</v>
      </c>
      <c r="U53" s="330">
        <v>40603</v>
      </c>
      <c r="V53" s="331" t="s">
        <v>969</v>
      </c>
      <c r="W53" s="332">
        <v>0.1</v>
      </c>
    </row>
    <row r="54" spans="1:23" ht="11.25">
      <c r="A54" s="69">
        <v>51</v>
      </c>
      <c r="B54" s="336" t="s">
        <v>1123</v>
      </c>
      <c r="C54" s="359" t="s">
        <v>843</v>
      </c>
      <c r="D54" s="360">
        <v>3</v>
      </c>
      <c r="E54" s="361">
        <v>0.15</v>
      </c>
      <c r="G54" s="69">
        <v>51</v>
      </c>
      <c r="H54" s="336" t="s">
        <v>1123</v>
      </c>
      <c r="I54" s="351" t="s">
        <v>651</v>
      </c>
      <c r="J54" s="351" t="s">
        <v>656</v>
      </c>
      <c r="K54" s="352">
        <v>0.1</v>
      </c>
      <c r="M54" s="69">
        <v>51</v>
      </c>
      <c r="N54" s="336" t="s">
        <v>1123</v>
      </c>
      <c r="O54" s="342" t="s">
        <v>869</v>
      </c>
      <c r="P54" s="343" t="s">
        <v>1168</v>
      </c>
      <c r="Q54" s="344">
        <v>0.05</v>
      </c>
      <c r="S54" s="69">
        <v>18</v>
      </c>
      <c r="T54" s="70" t="s">
        <v>671</v>
      </c>
      <c r="U54" s="330">
        <v>40603</v>
      </c>
      <c r="V54" s="331" t="s">
        <v>969</v>
      </c>
      <c r="W54" s="332">
        <v>0.05</v>
      </c>
    </row>
    <row r="55" spans="1:23" ht="11.25">
      <c r="A55" s="69">
        <v>52</v>
      </c>
      <c r="B55" s="70" t="s">
        <v>703</v>
      </c>
      <c r="C55" s="336"/>
      <c r="D55" s="337"/>
      <c r="E55" s="338"/>
      <c r="G55" s="69">
        <v>52</v>
      </c>
      <c r="H55" s="70" t="s">
        <v>703</v>
      </c>
      <c r="I55" s="351"/>
      <c r="J55" s="351"/>
      <c r="K55" s="352" t="s">
        <v>704</v>
      </c>
      <c r="M55" s="69">
        <v>52</v>
      </c>
      <c r="N55" s="70" t="s">
        <v>703</v>
      </c>
      <c r="O55" s="336"/>
      <c r="P55" s="337"/>
      <c r="Q55" s="338"/>
      <c r="S55" s="69">
        <v>19</v>
      </c>
      <c r="T55" s="70" t="s">
        <v>672</v>
      </c>
      <c r="U55" s="330">
        <v>40603</v>
      </c>
      <c r="V55" s="331" t="s">
        <v>969</v>
      </c>
      <c r="W55" s="332">
        <v>0.2</v>
      </c>
    </row>
    <row r="56" spans="1:23" ht="12" thickBot="1">
      <c r="A56" s="69">
        <v>53</v>
      </c>
      <c r="B56" s="70" t="s">
        <v>659</v>
      </c>
      <c r="C56" s="359" t="s">
        <v>843</v>
      </c>
      <c r="D56" s="360">
        <v>3</v>
      </c>
      <c r="E56" s="361">
        <v>0.18</v>
      </c>
      <c r="G56" s="325">
        <v>53</v>
      </c>
      <c r="H56" s="326" t="s">
        <v>659</v>
      </c>
      <c r="I56" s="353" t="s">
        <v>651</v>
      </c>
      <c r="J56" s="353" t="s">
        <v>656</v>
      </c>
      <c r="K56" s="354">
        <v>0.2</v>
      </c>
      <c r="M56" s="325">
        <v>53</v>
      </c>
      <c r="N56" s="326" t="s">
        <v>659</v>
      </c>
      <c r="O56" s="345" t="s">
        <v>869</v>
      </c>
      <c r="P56" s="346" t="s">
        <v>870</v>
      </c>
      <c r="Q56" s="347">
        <v>0.2</v>
      </c>
      <c r="S56" s="69">
        <v>20</v>
      </c>
      <c r="T56" s="70" t="s">
        <v>673</v>
      </c>
      <c r="U56" s="336"/>
      <c r="V56" s="337"/>
      <c r="W56" s="338"/>
    </row>
    <row r="57" spans="1:23" ht="11.25" customHeight="1">
      <c r="A57" s="814" t="s">
        <v>1181</v>
      </c>
      <c r="B57" s="815"/>
      <c r="C57" s="815"/>
      <c r="D57" s="815"/>
      <c r="E57" s="816"/>
      <c r="S57" s="69"/>
      <c r="T57" s="319" t="s">
        <v>977</v>
      </c>
      <c r="U57" s="330">
        <v>40603</v>
      </c>
      <c r="V57" s="331" t="s">
        <v>969</v>
      </c>
      <c r="W57" s="332">
        <v>0.22</v>
      </c>
    </row>
    <row r="58" spans="1:23" ht="11.25" customHeight="1">
      <c r="A58" s="814"/>
      <c r="B58" s="815"/>
      <c r="C58" s="815"/>
      <c r="D58" s="815"/>
      <c r="E58" s="816"/>
      <c r="S58" s="69"/>
      <c r="T58" s="319" t="s">
        <v>998</v>
      </c>
      <c r="U58" s="330">
        <v>40603</v>
      </c>
      <c r="V58" s="331" t="s">
        <v>969</v>
      </c>
      <c r="W58" s="332">
        <v>0.55</v>
      </c>
    </row>
    <row r="59" spans="1:23" ht="12" customHeight="1">
      <c r="A59" s="814" t="s">
        <v>1182</v>
      </c>
      <c r="B59" s="815"/>
      <c r="C59" s="815"/>
      <c r="D59" s="815"/>
      <c r="E59" s="816"/>
      <c r="S59" s="69"/>
      <c r="T59" s="319" t="s">
        <v>999</v>
      </c>
      <c r="U59" s="330">
        <v>40603</v>
      </c>
      <c r="V59" s="331" t="s">
        <v>969</v>
      </c>
      <c r="W59" s="332">
        <v>0.16</v>
      </c>
    </row>
    <row r="60" spans="1:23" ht="15" customHeight="1">
      <c r="A60" s="814"/>
      <c r="B60" s="815"/>
      <c r="C60" s="815"/>
      <c r="D60" s="815"/>
      <c r="E60" s="816"/>
      <c r="S60" s="69"/>
      <c r="T60" s="319" t="s">
        <v>979</v>
      </c>
      <c r="U60" s="330">
        <v>40603</v>
      </c>
      <c r="V60" s="331" t="s">
        <v>969</v>
      </c>
      <c r="W60" s="332">
        <v>0.1</v>
      </c>
    </row>
    <row r="61" spans="1:23" ht="11.25">
      <c r="A61" s="814"/>
      <c r="B61" s="815"/>
      <c r="C61" s="815"/>
      <c r="D61" s="815"/>
      <c r="E61" s="816"/>
      <c r="S61" s="69"/>
      <c r="T61" s="319" t="s">
        <v>1000</v>
      </c>
      <c r="U61" s="330">
        <v>40603</v>
      </c>
      <c r="V61" s="331" t="s">
        <v>969</v>
      </c>
      <c r="W61" s="332">
        <v>0.48</v>
      </c>
    </row>
    <row r="62" spans="1:23" ht="15" customHeight="1" thickBot="1">
      <c r="A62" s="817" t="s">
        <v>1183</v>
      </c>
      <c r="B62" s="818"/>
      <c r="C62" s="818"/>
      <c r="D62" s="818"/>
      <c r="E62" s="819"/>
      <c r="S62" s="69">
        <v>21</v>
      </c>
      <c r="T62" s="70" t="s">
        <v>674</v>
      </c>
      <c r="U62" s="330">
        <v>40603</v>
      </c>
      <c r="V62" s="331" t="s">
        <v>969</v>
      </c>
      <c r="W62" s="332">
        <v>0.1</v>
      </c>
    </row>
    <row r="63" spans="1:23" ht="15" customHeight="1">
      <c r="A63" s="362"/>
      <c r="B63" s="362"/>
      <c r="C63" s="362"/>
      <c r="D63" s="362"/>
      <c r="E63" s="362"/>
      <c r="S63" s="69">
        <v>22</v>
      </c>
      <c r="T63" s="70" t="s">
        <v>675</v>
      </c>
      <c r="U63" s="330">
        <v>40603</v>
      </c>
      <c r="V63" s="331" t="s">
        <v>969</v>
      </c>
      <c r="W63" s="332">
        <v>0.05</v>
      </c>
    </row>
    <row r="64" spans="19:23" ht="11.25">
      <c r="S64" s="69">
        <v>23</v>
      </c>
      <c r="T64" s="70" t="s">
        <v>677</v>
      </c>
      <c r="U64" s="330">
        <v>40603</v>
      </c>
      <c r="V64" s="331" t="s">
        <v>969</v>
      </c>
      <c r="W64" s="332">
        <v>0.1</v>
      </c>
    </row>
    <row r="65" spans="19:23" ht="11.25">
      <c r="S65" s="69">
        <v>24</v>
      </c>
      <c r="T65" s="70" t="s">
        <v>678</v>
      </c>
      <c r="U65" s="336"/>
      <c r="V65" s="337"/>
      <c r="W65" s="338"/>
    </row>
    <row r="66" spans="19:23" ht="11.25">
      <c r="S66" s="69"/>
      <c r="T66" s="319" t="s">
        <v>990</v>
      </c>
      <c r="U66" s="330">
        <v>40603</v>
      </c>
      <c r="V66" s="331" t="s">
        <v>969</v>
      </c>
      <c r="W66" s="332">
        <v>0.15</v>
      </c>
    </row>
    <row r="67" spans="19:23" ht="11.25">
      <c r="S67" s="69"/>
      <c r="T67" s="319" t="s">
        <v>991</v>
      </c>
      <c r="U67" s="330">
        <v>40603</v>
      </c>
      <c r="V67" s="331" t="s">
        <v>969</v>
      </c>
      <c r="W67" s="332">
        <v>0.1</v>
      </c>
    </row>
    <row r="68" spans="19:23" ht="11.25">
      <c r="S68" s="69"/>
      <c r="T68" s="319" t="s">
        <v>1001</v>
      </c>
      <c r="U68" s="330">
        <v>40603</v>
      </c>
      <c r="V68" s="331" t="s">
        <v>969</v>
      </c>
      <c r="W68" s="332">
        <v>0.15</v>
      </c>
    </row>
    <row r="69" spans="19:23" ht="11.25">
      <c r="S69" s="69"/>
      <c r="T69" s="319" t="s">
        <v>1002</v>
      </c>
      <c r="U69" s="330">
        <v>40603</v>
      </c>
      <c r="V69" s="331" t="s">
        <v>969</v>
      </c>
      <c r="W69" s="332">
        <v>0.2</v>
      </c>
    </row>
    <row r="70" spans="19:23" ht="11.25">
      <c r="S70" s="69"/>
      <c r="T70" s="319" t="s">
        <v>1003</v>
      </c>
      <c r="U70" s="330">
        <v>40603</v>
      </c>
      <c r="V70" s="331" t="s">
        <v>969</v>
      </c>
      <c r="W70" s="332">
        <v>0.2</v>
      </c>
    </row>
    <row r="71" spans="19:23" ht="11.25">
      <c r="S71" s="69"/>
      <c r="T71" s="319" t="s">
        <v>1004</v>
      </c>
      <c r="U71" s="330">
        <v>40603</v>
      </c>
      <c r="V71" s="331" t="s">
        <v>969</v>
      </c>
      <c r="W71" s="332">
        <v>0.15</v>
      </c>
    </row>
    <row r="72" spans="19:23" ht="11.25">
      <c r="S72" s="69"/>
      <c r="T72" s="319" t="s">
        <v>970</v>
      </c>
      <c r="U72" s="330">
        <v>40603</v>
      </c>
      <c r="V72" s="331" t="s">
        <v>969</v>
      </c>
      <c r="W72" s="332">
        <v>0.15</v>
      </c>
    </row>
    <row r="73" spans="19:23" ht="11.25">
      <c r="S73" s="69"/>
      <c r="T73" s="319" t="s">
        <v>1005</v>
      </c>
      <c r="U73" s="330">
        <v>40603</v>
      </c>
      <c r="V73" s="331" t="s">
        <v>969</v>
      </c>
      <c r="W73" s="332">
        <v>0.2</v>
      </c>
    </row>
    <row r="74" spans="19:23" ht="11.25">
      <c r="S74" s="69"/>
      <c r="T74" s="319" t="s">
        <v>1006</v>
      </c>
      <c r="U74" s="330">
        <v>40603</v>
      </c>
      <c r="V74" s="331" t="s">
        <v>969</v>
      </c>
      <c r="W74" s="332">
        <v>0.2</v>
      </c>
    </row>
    <row r="75" spans="19:23" ht="11.25">
      <c r="S75" s="69"/>
      <c r="T75" s="319" t="s">
        <v>1007</v>
      </c>
      <c r="U75" s="330">
        <v>40603</v>
      </c>
      <c r="V75" s="331" t="s">
        <v>969</v>
      </c>
      <c r="W75" s="332">
        <v>0.15</v>
      </c>
    </row>
    <row r="76" spans="19:23" ht="11.25">
      <c r="S76" s="69"/>
      <c r="T76" s="319" t="s">
        <v>1008</v>
      </c>
      <c r="U76" s="330">
        <v>40603</v>
      </c>
      <c r="V76" s="331" t="s">
        <v>969</v>
      </c>
      <c r="W76" s="332">
        <v>0.15</v>
      </c>
    </row>
    <row r="77" spans="19:23" ht="11.25">
      <c r="S77" s="69"/>
      <c r="T77" s="319" t="s">
        <v>1009</v>
      </c>
      <c r="U77" s="330">
        <v>40603</v>
      </c>
      <c r="V77" s="331" t="s">
        <v>969</v>
      </c>
      <c r="W77" s="332">
        <v>0.15</v>
      </c>
    </row>
    <row r="78" spans="19:23" ht="11.25">
      <c r="S78" s="69"/>
      <c r="T78" s="319" t="s">
        <v>1010</v>
      </c>
      <c r="U78" s="330">
        <v>40603</v>
      </c>
      <c r="V78" s="331" t="s">
        <v>969</v>
      </c>
      <c r="W78" s="332">
        <v>0.15</v>
      </c>
    </row>
    <row r="79" spans="19:23" ht="11.25">
      <c r="S79" s="69">
        <v>25</v>
      </c>
      <c r="T79" s="70" t="s">
        <v>679</v>
      </c>
      <c r="U79" s="330">
        <v>40603</v>
      </c>
      <c r="V79" s="331" t="s">
        <v>969</v>
      </c>
      <c r="W79" s="332">
        <v>0.05</v>
      </c>
    </row>
    <row r="80" spans="19:23" ht="11.25">
      <c r="S80" s="69">
        <v>26</v>
      </c>
      <c r="T80" s="70" t="s">
        <v>680</v>
      </c>
      <c r="U80" s="330">
        <v>40603</v>
      </c>
      <c r="V80" s="331" t="s">
        <v>969</v>
      </c>
      <c r="W80" s="332">
        <v>0.1</v>
      </c>
    </row>
    <row r="81" spans="19:23" ht="11.25">
      <c r="S81" s="69">
        <v>27</v>
      </c>
      <c r="T81" s="70" t="s">
        <v>681</v>
      </c>
      <c r="U81" s="330">
        <v>40603</v>
      </c>
      <c r="V81" s="331" t="s">
        <v>969</v>
      </c>
      <c r="W81" s="332">
        <v>0.2</v>
      </c>
    </row>
    <row r="82" spans="19:23" ht="11.25">
      <c r="S82" s="69">
        <v>28</v>
      </c>
      <c r="T82" s="70" t="s">
        <v>682</v>
      </c>
      <c r="U82" s="336"/>
      <c r="V82" s="337"/>
      <c r="W82" s="338"/>
    </row>
    <row r="83" spans="19:23" ht="11.25">
      <c r="S83" s="69"/>
      <c r="T83" s="319" t="s">
        <v>980</v>
      </c>
      <c r="U83" s="330">
        <v>40603</v>
      </c>
      <c r="V83" s="331" t="s">
        <v>969</v>
      </c>
      <c r="W83" s="332">
        <v>0.12</v>
      </c>
    </row>
    <row r="84" spans="19:23" ht="11.25">
      <c r="S84" s="69"/>
      <c r="T84" s="319" t="s">
        <v>981</v>
      </c>
      <c r="U84" s="330">
        <v>40603</v>
      </c>
      <c r="V84" s="331" t="s">
        <v>969</v>
      </c>
      <c r="W84" s="332">
        <v>0.12</v>
      </c>
    </row>
    <row r="85" spans="19:23" ht="11.25">
      <c r="S85" s="69"/>
      <c r="T85" s="319" t="s">
        <v>984</v>
      </c>
      <c r="U85" s="330">
        <v>40603</v>
      </c>
      <c r="V85" s="331" t="s">
        <v>969</v>
      </c>
      <c r="W85" s="332">
        <v>0.2</v>
      </c>
    </row>
    <row r="86" spans="19:23" ht="11.25">
      <c r="S86" s="69"/>
      <c r="T86" s="319" t="s">
        <v>985</v>
      </c>
      <c r="U86" s="330">
        <v>40603</v>
      </c>
      <c r="V86" s="331" t="s">
        <v>969</v>
      </c>
      <c r="W86" s="332">
        <v>0.27</v>
      </c>
    </row>
    <row r="87" spans="19:23" ht="11.25">
      <c r="S87" s="69"/>
      <c r="T87" s="319" t="s">
        <v>1011</v>
      </c>
      <c r="U87" s="330">
        <v>40603</v>
      </c>
      <c r="V87" s="331" t="s">
        <v>969</v>
      </c>
      <c r="W87" s="332">
        <v>0.24</v>
      </c>
    </row>
    <row r="88" spans="19:23" ht="11.25">
      <c r="S88" s="69"/>
      <c r="T88" s="319" t="s">
        <v>979</v>
      </c>
      <c r="U88" s="330">
        <v>40603</v>
      </c>
      <c r="V88" s="331" t="s">
        <v>969</v>
      </c>
      <c r="W88" s="332">
        <v>0.24</v>
      </c>
    </row>
    <row r="89" spans="19:23" ht="11.25">
      <c r="S89" s="69"/>
      <c r="T89" s="319" t="s">
        <v>1012</v>
      </c>
      <c r="U89" s="330">
        <v>40603</v>
      </c>
      <c r="V89" s="331" t="s">
        <v>969</v>
      </c>
      <c r="W89" s="332">
        <v>0.29</v>
      </c>
    </row>
    <row r="90" spans="19:23" ht="11.25">
      <c r="S90" s="69"/>
      <c r="T90" s="319" t="s">
        <v>987</v>
      </c>
      <c r="U90" s="330">
        <v>40603</v>
      </c>
      <c r="V90" s="331" t="s">
        <v>969</v>
      </c>
      <c r="W90" s="332">
        <v>0.2</v>
      </c>
    </row>
    <row r="91" spans="19:23" ht="11.25">
      <c r="S91" s="69">
        <v>29</v>
      </c>
      <c r="T91" s="70" t="s">
        <v>683</v>
      </c>
      <c r="U91" s="330">
        <v>40603</v>
      </c>
      <c r="V91" s="331" t="s">
        <v>969</v>
      </c>
      <c r="W91" s="332">
        <v>0.05</v>
      </c>
    </row>
    <row r="92" spans="19:23" ht="11.25">
      <c r="S92" s="69">
        <v>30</v>
      </c>
      <c r="T92" s="70" t="s">
        <v>684</v>
      </c>
      <c r="U92" s="330">
        <v>40603</v>
      </c>
      <c r="V92" s="331" t="s">
        <v>969</v>
      </c>
      <c r="W92" s="332">
        <v>0.1</v>
      </c>
    </row>
    <row r="93" spans="19:23" ht="11.25">
      <c r="S93" s="69">
        <v>31</v>
      </c>
      <c r="T93" s="70" t="s">
        <v>484</v>
      </c>
      <c r="U93" s="336"/>
      <c r="V93" s="337"/>
      <c r="W93" s="338"/>
    </row>
    <row r="94" spans="19:23" ht="11.25">
      <c r="S94" s="69"/>
      <c r="T94" s="319" t="s">
        <v>980</v>
      </c>
      <c r="U94" s="330">
        <v>40603</v>
      </c>
      <c r="V94" s="331" t="s">
        <v>969</v>
      </c>
      <c r="W94" s="332">
        <v>0.1</v>
      </c>
    </row>
    <row r="95" spans="19:23" ht="11.25">
      <c r="S95" s="69"/>
      <c r="T95" s="319" t="s">
        <v>981</v>
      </c>
      <c r="U95" s="330">
        <v>40603</v>
      </c>
      <c r="V95" s="331" t="s">
        <v>969</v>
      </c>
      <c r="W95" s="332">
        <v>0.1</v>
      </c>
    </row>
    <row r="96" spans="19:23" ht="11.25">
      <c r="S96" s="69"/>
      <c r="T96" s="319" t="s">
        <v>982</v>
      </c>
      <c r="U96" s="330">
        <v>40603</v>
      </c>
      <c r="V96" s="331" t="s">
        <v>969</v>
      </c>
      <c r="W96" s="332">
        <v>0.07</v>
      </c>
    </row>
    <row r="97" spans="19:23" ht="11.25">
      <c r="S97" s="69"/>
      <c r="T97" s="319" t="s">
        <v>983</v>
      </c>
      <c r="U97" s="330">
        <v>40603</v>
      </c>
      <c r="V97" s="331" t="s">
        <v>969</v>
      </c>
      <c r="W97" s="332">
        <v>0.2</v>
      </c>
    </row>
    <row r="98" spans="19:23" ht="11.25">
      <c r="S98" s="69"/>
      <c r="T98" s="319" t="s">
        <v>984</v>
      </c>
      <c r="U98" s="330">
        <v>40603</v>
      </c>
      <c r="V98" s="331" t="s">
        <v>969</v>
      </c>
      <c r="W98" s="332">
        <v>0.07</v>
      </c>
    </row>
    <row r="99" spans="19:23" ht="11.25">
      <c r="S99" s="69"/>
      <c r="T99" s="319" t="s">
        <v>985</v>
      </c>
      <c r="U99" s="330">
        <v>40603</v>
      </c>
      <c r="V99" s="331" t="s">
        <v>969</v>
      </c>
      <c r="W99" s="332">
        <v>0.23</v>
      </c>
    </row>
    <row r="100" spans="19:23" ht="11.25">
      <c r="S100" s="69"/>
      <c r="T100" s="319" t="s">
        <v>1011</v>
      </c>
      <c r="U100" s="330">
        <v>40603</v>
      </c>
      <c r="V100" s="331" t="s">
        <v>969</v>
      </c>
      <c r="W100" s="332">
        <v>0.2</v>
      </c>
    </row>
    <row r="101" spans="19:23" ht="11.25">
      <c r="S101" s="69"/>
      <c r="T101" s="319" t="s">
        <v>1012</v>
      </c>
      <c r="U101" s="330">
        <v>40603</v>
      </c>
      <c r="V101" s="331" t="s">
        <v>969</v>
      </c>
      <c r="W101" s="332">
        <v>0.1</v>
      </c>
    </row>
    <row r="102" spans="19:23" ht="11.25">
      <c r="S102" s="69"/>
      <c r="T102" s="319" t="s">
        <v>986</v>
      </c>
      <c r="U102" s="330">
        <v>40603</v>
      </c>
      <c r="V102" s="331" t="s">
        <v>969</v>
      </c>
      <c r="W102" s="332">
        <v>0.15</v>
      </c>
    </row>
    <row r="103" spans="19:23" ht="11.25">
      <c r="S103" s="69"/>
      <c r="T103" s="319" t="s">
        <v>1013</v>
      </c>
      <c r="U103" s="330">
        <v>40603</v>
      </c>
      <c r="V103" s="331" t="s">
        <v>969</v>
      </c>
      <c r="W103" s="332">
        <v>0.1</v>
      </c>
    </row>
    <row r="104" spans="19:23" ht="11.25">
      <c r="S104" s="69"/>
      <c r="T104" s="319" t="s">
        <v>1014</v>
      </c>
      <c r="U104" s="330">
        <v>40603</v>
      </c>
      <c r="V104" s="331" t="s">
        <v>969</v>
      </c>
      <c r="W104" s="332">
        <v>0.25</v>
      </c>
    </row>
    <row r="105" spans="19:23" ht="11.25">
      <c r="S105" s="69"/>
      <c r="T105" s="319" t="s">
        <v>987</v>
      </c>
      <c r="U105" s="330">
        <v>40603</v>
      </c>
      <c r="V105" s="331" t="s">
        <v>969</v>
      </c>
      <c r="W105" s="332">
        <v>0.2</v>
      </c>
    </row>
    <row r="106" spans="19:23" ht="11.25">
      <c r="S106" s="69"/>
      <c r="T106" s="319" t="s">
        <v>989</v>
      </c>
      <c r="U106" s="330">
        <v>40603</v>
      </c>
      <c r="V106" s="331" t="s">
        <v>969</v>
      </c>
      <c r="W106" s="332">
        <v>0.1</v>
      </c>
    </row>
    <row r="107" spans="19:23" ht="11.25">
      <c r="S107" s="69">
        <v>32</v>
      </c>
      <c r="T107" s="70" t="s">
        <v>685</v>
      </c>
      <c r="U107" s="336"/>
      <c r="V107" s="337"/>
      <c r="W107" s="338"/>
    </row>
    <row r="108" spans="19:23" ht="11.25">
      <c r="S108" s="69"/>
      <c r="T108" s="319" t="s">
        <v>970</v>
      </c>
      <c r="U108" s="330">
        <v>40603</v>
      </c>
      <c r="V108" s="331" t="s">
        <v>969</v>
      </c>
      <c r="W108" s="332">
        <v>0.15</v>
      </c>
    </row>
    <row r="109" spans="19:23" ht="11.25">
      <c r="S109" s="69"/>
      <c r="T109" s="319" t="s">
        <v>971</v>
      </c>
      <c r="U109" s="330">
        <v>40603</v>
      </c>
      <c r="V109" s="331" t="s">
        <v>969</v>
      </c>
      <c r="W109" s="332">
        <v>0.4</v>
      </c>
    </row>
    <row r="110" spans="19:23" ht="11.25">
      <c r="S110" s="69"/>
      <c r="T110" s="319" t="s">
        <v>972</v>
      </c>
      <c r="U110" s="330">
        <v>40603</v>
      </c>
      <c r="V110" s="331" t="s">
        <v>969</v>
      </c>
      <c r="W110" s="332">
        <v>0.15</v>
      </c>
    </row>
    <row r="111" spans="19:23" ht="11.25">
      <c r="S111" s="69"/>
      <c r="T111" s="319" t="s">
        <v>973</v>
      </c>
      <c r="U111" s="330">
        <v>40603</v>
      </c>
      <c r="V111" s="331" t="s">
        <v>969</v>
      </c>
      <c r="W111" s="332">
        <v>0.27</v>
      </c>
    </row>
    <row r="112" spans="19:23" ht="11.25">
      <c r="S112" s="69"/>
      <c r="T112" s="319" t="s">
        <v>974</v>
      </c>
      <c r="U112" s="330">
        <v>40603</v>
      </c>
      <c r="V112" s="331" t="s">
        <v>969</v>
      </c>
      <c r="W112" s="332">
        <v>0.15</v>
      </c>
    </row>
    <row r="113" spans="19:23" ht="11.25">
      <c r="S113" s="69"/>
      <c r="T113" s="319" t="s">
        <v>975</v>
      </c>
      <c r="U113" s="330">
        <v>40603</v>
      </c>
      <c r="V113" s="331" t="s">
        <v>969</v>
      </c>
      <c r="W113" s="332">
        <v>0.4</v>
      </c>
    </row>
    <row r="114" spans="19:23" ht="11.25">
      <c r="S114" s="69"/>
      <c r="T114" s="319" t="s">
        <v>976</v>
      </c>
      <c r="U114" s="330">
        <v>40603</v>
      </c>
      <c r="V114" s="331" t="s">
        <v>969</v>
      </c>
      <c r="W114" s="332">
        <v>0.24</v>
      </c>
    </row>
    <row r="115" spans="19:23" ht="11.25">
      <c r="S115" s="69">
        <v>33</v>
      </c>
      <c r="T115" s="70" t="s">
        <v>686</v>
      </c>
      <c r="U115" s="330">
        <v>40603</v>
      </c>
      <c r="V115" s="331" t="s">
        <v>969</v>
      </c>
      <c r="W115" s="332">
        <v>0.05</v>
      </c>
    </row>
    <row r="116" spans="19:23" ht="11.25">
      <c r="S116" s="69">
        <v>34</v>
      </c>
      <c r="T116" s="70" t="s">
        <v>687</v>
      </c>
      <c r="U116" s="336"/>
      <c r="V116" s="337"/>
      <c r="W116" s="338"/>
    </row>
    <row r="117" spans="19:23" ht="11.25">
      <c r="S117" s="69"/>
      <c r="T117" s="319" t="s">
        <v>1015</v>
      </c>
      <c r="U117" s="330">
        <v>40603</v>
      </c>
      <c r="V117" s="331" t="s">
        <v>969</v>
      </c>
      <c r="W117" s="332">
        <v>0.46</v>
      </c>
    </row>
    <row r="118" spans="19:23" ht="11.25">
      <c r="S118" s="69"/>
      <c r="T118" s="319" t="s">
        <v>1016</v>
      </c>
      <c r="U118" s="330">
        <v>40603</v>
      </c>
      <c r="V118" s="331" t="s">
        <v>969</v>
      </c>
      <c r="W118" s="332">
        <v>0.46</v>
      </c>
    </row>
    <row r="119" spans="19:23" ht="11.25">
      <c r="S119" s="69"/>
      <c r="T119" s="319" t="s">
        <v>1009</v>
      </c>
      <c r="U119" s="330">
        <v>40603</v>
      </c>
      <c r="V119" s="331" t="s">
        <v>969</v>
      </c>
      <c r="W119" s="332">
        <v>0.46</v>
      </c>
    </row>
    <row r="120" spans="19:23" ht="11.25">
      <c r="S120" s="69"/>
      <c r="T120" s="319" t="s">
        <v>1017</v>
      </c>
      <c r="U120" s="330">
        <v>40603</v>
      </c>
      <c r="V120" s="331" t="s">
        <v>969</v>
      </c>
      <c r="W120" s="332">
        <v>0.43</v>
      </c>
    </row>
    <row r="121" spans="19:23" ht="11.25">
      <c r="S121" s="69"/>
      <c r="T121" s="319" t="s">
        <v>1018</v>
      </c>
      <c r="U121" s="330">
        <v>40603</v>
      </c>
      <c r="V121" s="331" t="s">
        <v>969</v>
      </c>
      <c r="W121" s="332">
        <v>0.46</v>
      </c>
    </row>
    <row r="122" spans="19:23" ht="11.25">
      <c r="S122" s="69">
        <v>35</v>
      </c>
      <c r="T122" s="70" t="s">
        <v>688</v>
      </c>
      <c r="U122" s="330">
        <v>40603</v>
      </c>
      <c r="V122" s="331" t="s">
        <v>969</v>
      </c>
      <c r="W122" s="332">
        <v>0.05</v>
      </c>
    </row>
    <row r="123" spans="19:23" ht="11.25">
      <c r="S123" s="69">
        <v>36</v>
      </c>
      <c r="T123" s="70" t="s">
        <v>689</v>
      </c>
      <c r="U123" s="330">
        <v>40603</v>
      </c>
      <c r="V123" s="331" t="s">
        <v>969</v>
      </c>
      <c r="W123" s="332">
        <v>0.1</v>
      </c>
    </row>
    <row r="124" spans="19:23" ht="11.25">
      <c r="S124" s="69">
        <v>37</v>
      </c>
      <c r="T124" s="70" t="s">
        <v>690</v>
      </c>
      <c r="U124" s="330">
        <v>40603</v>
      </c>
      <c r="V124" s="331" t="s">
        <v>969</v>
      </c>
      <c r="W124" s="332">
        <v>0.1</v>
      </c>
    </row>
    <row r="125" spans="19:23" ht="11.25">
      <c r="S125" s="69">
        <v>38</v>
      </c>
      <c r="T125" s="70" t="s">
        <v>692</v>
      </c>
      <c r="U125" s="330">
        <v>40603</v>
      </c>
      <c r="V125" s="331" t="s">
        <v>969</v>
      </c>
      <c r="W125" s="332">
        <v>0.1</v>
      </c>
    </row>
    <row r="126" spans="19:23" ht="11.25">
      <c r="S126" s="69">
        <v>39</v>
      </c>
      <c r="T126" s="70" t="s">
        <v>693</v>
      </c>
      <c r="U126" s="330">
        <v>40603</v>
      </c>
      <c r="V126" s="331" t="s">
        <v>969</v>
      </c>
      <c r="W126" s="332">
        <v>0.15</v>
      </c>
    </row>
    <row r="127" spans="19:23" ht="11.25">
      <c r="S127" s="69">
        <v>40</v>
      </c>
      <c r="T127" s="70" t="s">
        <v>695</v>
      </c>
      <c r="U127" s="330">
        <v>40603</v>
      </c>
      <c r="V127" s="331" t="s">
        <v>969</v>
      </c>
      <c r="W127" s="332">
        <v>0.1</v>
      </c>
    </row>
    <row r="128" spans="19:23" ht="11.25">
      <c r="S128" s="69">
        <v>41</v>
      </c>
      <c r="T128" s="70" t="s">
        <v>697</v>
      </c>
      <c r="U128" s="330">
        <v>40603</v>
      </c>
      <c r="V128" s="331" t="s">
        <v>969</v>
      </c>
      <c r="W128" s="332">
        <v>0.05</v>
      </c>
    </row>
    <row r="129" spans="19:23" ht="11.25">
      <c r="S129" s="69">
        <v>42</v>
      </c>
      <c r="T129" s="70" t="s">
        <v>698</v>
      </c>
      <c r="U129" s="336"/>
      <c r="V129" s="337"/>
      <c r="W129" s="338"/>
    </row>
    <row r="130" spans="19:23" ht="11.25">
      <c r="S130" s="69"/>
      <c r="T130" s="319" t="s">
        <v>1019</v>
      </c>
      <c r="U130" s="330">
        <v>40603</v>
      </c>
      <c r="V130" s="331" t="s">
        <v>969</v>
      </c>
      <c r="W130" s="332">
        <v>0.58</v>
      </c>
    </row>
    <row r="131" spans="19:23" ht="11.25">
      <c r="S131" s="69"/>
      <c r="T131" s="319" t="s">
        <v>1003</v>
      </c>
      <c r="U131" s="330">
        <v>40603</v>
      </c>
      <c r="V131" s="331" t="s">
        <v>969</v>
      </c>
      <c r="W131" s="332">
        <v>0.39</v>
      </c>
    </row>
    <row r="132" spans="19:23" ht="11.25">
      <c r="S132" s="69"/>
      <c r="T132" s="319" t="s">
        <v>977</v>
      </c>
      <c r="U132" s="330">
        <v>40603</v>
      </c>
      <c r="V132" s="331" t="s">
        <v>969</v>
      </c>
      <c r="W132" s="332">
        <v>0.39</v>
      </c>
    </row>
    <row r="133" spans="19:23" ht="11.25">
      <c r="S133" s="69"/>
      <c r="T133" s="319" t="s">
        <v>1020</v>
      </c>
      <c r="U133" s="330">
        <v>40603</v>
      </c>
      <c r="V133" s="331" t="s">
        <v>969</v>
      </c>
      <c r="W133" s="332">
        <v>0.39</v>
      </c>
    </row>
    <row r="134" spans="19:23" ht="11.25">
      <c r="S134" s="69"/>
      <c r="T134" s="319" t="s">
        <v>1021</v>
      </c>
      <c r="U134" s="330">
        <v>40603</v>
      </c>
      <c r="V134" s="331" t="s">
        <v>969</v>
      </c>
      <c r="W134" s="332">
        <v>0.24</v>
      </c>
    </row>
    <row r="135" spans="19:23" ht="11.25">
      <c r="S135" s="69"/>
      <c r="T135" s="319" t="s">
        <v>1018</v>
      </c>
      <c r="U135" s="330">
        <v>40603</v>
      </c>
      <c r="V135" s="331" t="s">
        <v>969</v>
      </c>
      <c r="W135" s="332">
        <v>0.24</v>
      </c>
    </row>
    <row r="136" spans="19:23" ht="11.25">
      <c r="S136" s="69"/>
      <c r="T136" s="319" t="s">
        <v>1012</v>
      </c>
      <c r="U136" s="330">
        <v>40603</v>
      </c>
      <c r="V136" s="331" t="s">
        <v>969</v>
      </c>
      <c r="W136" s="332">
        <v>0.39</v>
      </c>
    </row>
    <row r="137" spans="19:23" ht="11.25">
      <c r="S137" s="69"/>
      <c r="T137" s="319" t="s">
        <v>986</v>
      </c>
      <c r="U137" s="330">
        <v>40603</v>
      </c>
      <c r="V137" s="331" t="s">
        <v>969</v>
      </c>
      <c r="W137" s="332">
        <v>0.15</v>
      </c>
    </row>
    <row r="138" spans="19:23" ht="11.25">
      <c r="S138" s="69"/>
      <c r="T138" s="319" t="s">
        <v>989</v>
      </c>
      <c r="U138" s="330">
        <v>40603</v>
      </c>
      <c r="V138" s="331" t="s">
        <v>969</v>
      </c>
      <c r="W138" s="332">
        <v>0.29</v>
      </c>
    </row>
    <row r="139" spans="19:23" ht="11.25">
      <c r="S139" s="69">
        <v>43</v>
      </c>
      <c r="T139" s="70" t="s">
        <v>699</v>
      </c>
      <c r="U139" s="330">
        <v>40603</v>
      </c>
      <c r="V139" s="331" t="s">
        <v>969</v>
      </c>
      <c r="W139" s="332">
        <v>0.1</v>
      </c>
    </row>
    <row r="140" spans="19:23" ht="11.25">
      <c r="S140" s="69">
        <v>44</v>
      </c>
      <c r="T140" s="70" t="s">
        <v>700</v>
      </c>
      <c r="U140" s="336"/>
      <c r="V140" s="337"/>
      <c r="W140" s="338"/>
    </row>
    <row r="141" spans="19:23" ht="11.25">
      <c r="S141" s="69"/>
      <c r="T141" s="319" t="s">
        <v>1022</v>
      </c>
      <c r="U141" s="330">
        <v>40603</v>
      </c>
      <c r="V141" s="331" t="s">
        <v>969</v>
      </c>
      <c r="W141" s="332">
        <v>0.44</v>
      </c>
    </row>
    <row r="142" spans="19:23" ht="11.25">
      <c r="S142" s="69"/>
      <c r="T142" s="319" t="s">
        <v>1023</v>
      </c>
      <c r="U142" s="330">
        <v>40603</v>
      </c>
      <c r="V142" s="331" t="s">
        <v>969</v>
      </c>
      <c r="W142" s="332">
        <v>0.34</v>
      </c>
    </row>
    <row r="143" spans="19:23" ht="11.25">
      <c r="S143" s="69"/>
      <c r="T143" s="319" t="s">
        <v>1024</v>
      </c>
      <c r="U143" s="330">
        <v>40603</v>
      </c>
      <c r="V143" s="331" t="s">
        <v>969</v>
      </c>
      <c r="W143" s="332">
        <v>0.34</v>
      </c>
    </row>
    <row r="144" spans="19:23" ht="11.25">
      <c r="S144" s="69"/>
      <c r="T144" s="319" t="s">
        <v>1025</v>
      </c>
      <c r="U144" s="330">
        <v>40603</v>
      </c>
      <c r="V144" s="331" t="s">
        <v>969</v>
      </c>
      <c r="W144" s="332">
        <v>0.48</v>
      </c>
    </row>
    <row r="145" spans="19:23" ht="11.25">
      <c r="S145" s="69"/>
      <c r="T145" s="319" t="s">
        <v>1026</v>
      </c>
      <c r="U145" s="330">
        <v>40603</v>
      </c>
      <c r="V145" s="331" t="s">
        <v>969</v>
      </c>
      <c r="W145" s="332">
        <v>0.48</v>
      </c>
    </row>
    <row r="146" spans="19:23" ht="11.25">
      <c r="S146" s="69"/>
      <c r="T146" s="319" t="s">
        <v>1027</v>
      </c>
      <c r="U146" s="330">
        <v>40603</v>
      </c>
      <c r="V146" s="331" t="s">
        <v>969</v>
      </c>
      <c r="W146" s="332">
        <v>0.29</v>
      </c>
    </row>
    <row r="147" spans="19:23" ht="11.25">
      <c r="S147" s="69">
        <v>45</v>
      </c>
      <c r="T147" s="70" t="s">
        <v>701</v>
      </c>
      <c r="U147" s="336"/>
      <c r="V147" s="337"/>
      <c r="W147" s="338"/>
    </row>
    <row r="148" spans="19:23" ht="11.25">
      <c r="S148" s="69"/>
      <c r="T148" s="319" t="s">
        <v>1028</v>
      </c>
      <c r="U148" s="330">
        <v>40603</v>
      </c>
      <c r="V148" s="331" t="s">
        <v>969</v>
      </c>
      <c r="W148" s="332">
        <v>0.39</v>
      </c>
    </row>
    <row r="149" spans="19:23" ht="11.25">
      <c r="S149" s="69"/>
      <c r="T149" s="319" t="s">
        <v>972</v>
      </c>
      <c r="U149" s="330">
        <v>40603</v>
      </c>
      <c r="V149" s="331" t="s">
        <v>969</v>
      </c>
      <c r="W149" s="332">
        <v>0.15</v>
      </c>
    </row>
    <row r="150" spans="19:23" ht="11.25">
      <c r="S150" s="69"/>
      <c r="T150" s="319" t="s">
        <v>973</v>
      </c>
      <c r="U150" s="330">
        <v>40603</v>
      </c>
      <c r="V150" s="331" t="s">
        <v>969</v>
      </c>
      <c r="W150" s="332">
        <v>0.27</v>
      </c>
    </row>
    <row r="151" spans="19:23" ht="11.25">
      <c r="S151" s="69"/>
      <c r="T151" s="319" t="s">
        <v>974</v>
      </c>
      <c r="U151" s="330">
        <v>40603</v>
      </c>
      <c r="V151" s="331" t="s">
        <v>969</v>
      </c>
      <c r="W151" s="332">
        <v>0.25</v>
      </c>
    </row>
    <row r="152" spans="19:23" ht="11.25">
      <c r="S152" s="69"/>
      <c r="T152" s="319" t="s">
        <v>975</v>
      </c>
      <c r="U152" s="330">
        <v>40603</v>
      </c>
      <c r="V152" s="331" t="s">
        <v>969</v>
      </c>
      <c r="W152" s="332">
        <v>0.39</v>
      </c>
    </row>
    <row r="153" spans="19:23" ht="11.25">
      <c r="S153" s="69"/>
      <c r="T153" s="319" t="s">
        <v>1029</v>
      </c>
      <c r="U153" s="330">
        <v>40603</v>
      </c>
      <c r="V153" s="331" t="s">
        <v>969</v>
      </c>
      <c r="W153" s="332">
        <v>0.25</v>
      </c>
    </row>
    <row r="154" spans="19:23" ht="11.25">
      <c r="S154" s="69">
        <v>46</v>
      </c>
      <c r="T154" s="70" t="s">
        <v>702</v>
      </c>
      <c r="U154" s="330">
        <v>40603</v>
      </c>
      <c r="V154" s="331" t="s">
        <v>969</v>
      </c>
      <c r="W154" s="332">
        <v>0.1</v>
      </c>
    </row>
    <row r="155" spans="19:23" ht="11.25">
      <c r="S155" s="69">
        <v>47</v>
      </c>
      <c r="T155" s="70" t="s">
        <v>577</v>
      </c>
      <c r="U155" s="330">
        <v>40603</v>
      </c>
      <c r="V155" s="331" t="s">
        <v>969</v>
      </c>
      <c r="W155" s="332">
        <v>0.1</v>
      </c>
    </row>
    <row r="156" spans="19:23" ht="11.25">
      <c r="S156" s="69">
        <v>48</v>
      </c>
      <c r="T156" s="70" t="s">
        <v>703</v>
      </c>
      <c r="U156" s="330">
        <v>40603</v>
      </c>
      <c r="V156" s="331" t="s">
        <v>969</v>
      </c>
      <c r="W156" s="332">
        <v>0.1</v>
      </c>
    </row>
    <row r="157" spans="19:23" ht="12" thickBot="1">
      <c r="S157" s="325">
        <v>49</v>
      </c>
      <c r="T157" s="326" t="s">
        <v>705</v>
      </c>
      <c r="U157" s="333">
        <v>40603</v>
      </c>
      <c r="V157" s="334" t="s">
        <v>969</v>
      </c>
      <c r="W157" s="335">
        <v>0.2</v>
      </c>
    </row>
  </sheetData>
  <sheetProtection/>
  <mergeCells count="11">
    <mergeCell ref="A2:E2"/>
    <mergeCell ref="A57:E58"/>
    <mergeCell ref="A59:E61"/>
    <mergeCell ref="S2:W2"/>
    <mergeCell ref="M2:Q2"/>
    <mergeCell ref="A62:E62"/>
    <mergeCell ref="A1:E1"/>
    <mergeCell ref="G1:K1"/>
    <mergeCell ref="M1:Q1"/>
    <mergeCell ref="S1:W1"/>
    <mergeCell ref="G2:K2"/>
  </mergeCells>
  <printOptions horizontalCentered="1"/>
  <pageMargins left="0.25" right="0.25" top="0.75" bottom="0.75" header="0.3" footer="0.3"/>
  <pageSetup fitToHeight="5" fitToWidth="1" horizontalDpi="600" verticalDpi="600" orientation="landscape" paperSize="5" scale="55" r:id="rId1"/>
  <headerFooter>
    <oddHeader>&amp;CGSS11491A-ELECTRICAL
Addendum #13
</oddHeader>
    <oddFooter>&amp;C&amp;P&amp;REffective 12/05/12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20"/>
  <sheetViews>
    <sheetView zoomScaleSheetLayoutView="100" zoomScalePageLayoutView="0" workbookViewId="0" topLeftCell="A1">
      <selection activeCell="A1" sqref="A1:D1"/>
    </sheetView>
  </sheetViews>
  <sheetFormatPr defaultColWidth="9.140625" defaultRowHeight="15"/>
  <cols>
    <col min="1" max="1" width="21.57421875" style="365" bestFit="1" customWidth="1"/>
    <col min="2" max="2" width="30.7109375" style="365" customWidth="1"/>
    <col min="3" max="4" width="15.7109375" style="365" customWidth="1"/>
    <col min="5" max="16384" width="9.140625" style="365" customWidth="1"/>
  </cols>
  <sheetData>
    <row r="1" spans="1:4" ht="15.75">
      <c r="A1" s="686" t="s">
        <v>744</v>
      </c>
      <c r="B1" s="686"/>
      <c r="C1" s="686"/>
      <c r="D1" s="686"/>
    </row>
    <row r="2" spans="1:4" ht="16.5" thickBot="1">
      <c r="A2" s="839" t="s">
        <v>710</v>
      </c>
      <c r="B2" s="839"/>
      <c r="C2" s="839"/>
      <c r="D2" s="839"/>
    </row>
    <row r="3" spans="1:4" ht="14.25">
      <c r="A3" s="49" t="s">
        <v>711</v>
      </c>
      <c r="B3" s="50" t="s">
        <v>712</v>
      </c>
      <c r="C3" s="50" t="s">
        <v>713</v>
      </c>
      <c r="D3" s="51" t="s">
        <v>714</v>
      </c>
    </row>
    <row r="4" spans="1:4" ht="15" customHeight="1">
      <c r="A4" s="52" t="s">
        <v>1</v>
      </c>
      <c r="B4" s="840" t="s">
        <v>1125</v>
      </c>
      <c r="C4" s="842" t="s">
        <v>851</v>
      </c>
      <c r="D4" s="844" t="s">
        <v>852</v>
      </c>
    </row>
    <row r="5" spans="1:4" ht="14.25">
      <c r="A5" s="52" t="s">
        <v>2</v>
      </c>
      <c r="B5" s="840"/>
      <c r="C5" s="842"/>
      <c r="D5" s="844"/>
    </row>
    <row r="6" spans="1:4" ht="15" thickBot="1">
      <c r="A6" s="364" t="s">
        <v>3</v>
      </c>
      <c r="B6" s="841"/>
      <c r="C6" s="843"/>
      <c r="D6" s="845"/>
    </row>
    <row r="7" spans="1:4" ht="14.25">
      <c r="A7" s="366"/>
      <c r="B7" s="366"/>
      <c r="C7" s="366"/>
      <c r="D7" s="366"/>
    </row>
    <row r="8" spans="1:4" ht="16.5" thickBot="1">
      <c r="A8" s="838" t="s">
        <v>727</v>
      </c>
      <c r="B8" s="838"/>
      <c r="C8" s="838"/>
      <c r="D8" s="838"/>
    </row>
    <row r="9" spans="1:4" ht="14.25">
      <c r="A9" s="368" t="s">
        <v>728</v>
      </c>
      <c r="B9" s="846" t="s">
        <v>853</v>
      </c>
      <c r="C9" s="846"/>
      <c r="D9" s="847"/>
    </row>
    <row r="10" spans="1:4" ht="14.25">
      <c r="A10" s="369" t="s">
        <v>730</v>
      </c>
      <c r="B10" s="834" t="s">
        <v>742</v>
      </c>
      <c r="C10" s="834"/>
      <c r="D10" s="835"/>
    </row>
    <row r="11" spans="1:4" ht="15" thickBot="1">
      <c r="A11" s="370" t="s">
        <v>731</v>
      </c>
      <c r="B11" s="836" t="s">
        <v>743</v>
      </c>
      <c r="C11" s="836"/>
      <c r="D11" s="837"/>
    </row>
    <row r="12" spans="1:4" ht="14.25">
      <c r="A12" s="366"/>
      <c r="B12" s="366"/>
      <c r="C12" s="366"/>
      <c r="D12" s="366"/>
    </row>
    <row r="13" spans="1:4" ht="16.5" thickBot="1">
      <c r="A13" s="830" t="s">
        <v>733</v>
      </c>
      <c r="B13" s="830"/>
      <c r="C13" s="830"/>
      <c r="D13" s="830"/>
    </row>
    <row r="14" spans="1:4" ht="14.25">
      <c r="A14" s="367"/>
      <c r="B14" s="831" t="s">
        <v>734</v>
      </c>
      <c r="C14" s="832"/>
      <c r="D14" s="833"/>
    </row>
    <row r="15" spans="1:4" ht="14.25">
      <c r="A15" s="53" t="s">
        <v>735</v>
      </c>
      <c r="B15" s="54" t="s">
        <v>736</v>
      </c>
      <c r="C15" s="824" t="s">
        <v>737</v>
      </c>
      <c r="D15" s="825"/>
    </row>
    <row r="16" spans="1:4" ht="14.25">
      <c r="A16" s="55" t="s">
        <v>738</v>
      </c>
      <c r="B16" s="376" t="s">
        <v>854</v>
      </c>
      <c r="C16" s="822" t="s">
        <v>854</v>
      </c>
      <c r="D16" s="823"/>
    </row>
    <row r="17" spans="1:4" ht="15" thickBot="1">
      <c r="A17" s="56" t="s">
        <v>739</v>
      </c>
      <c r="B17" s="377" t="s">
        <v>855</v>
      </c>
      <c r="C17" s="820" t="s">
        <v>855</v>
      </c>
      <c r="D17" s="821"/>
    </row>
    <row r="18" spans="1:4" ht="14.25">
      <c r="A18" s="363"/>
      <c r="B18" s="363"/>
      <c r="C18" s="363"/>
      <c r="D18" s="363"/>
    </row>
    <row r="19" spans="1:4" ht="16.5" thickBot="1">
      <c r="A19" s="829" t="s">
        <v>740</v>
      </c>
      <c r="B19" s="829"/>
      <c r="C19" s="829"/>
      <c r="D19" s="829"/>
    </row>
    <row r="20" spans="1:4" ht="148.5" customHeight="1" thickBot="1">
      <c r="A20" s="826" t="s">
        <v>856</v>
      </c>
      <c r="B20" s="827"/>
      <c r="C20" s="827"/>
      <c r="D20" s="828"/>
    </row>
  </sheetData>
  <sheetProtection/>
  <mergeCells count="16">
    <mergeCell ref="B10:D10"/>
    <mergeCell ref="B11:D11"/>
    <mergeCell ref="A1:D1"/>
    <mergeCell ref="A8:D8"/>
    <mergeCell ref="A2:D2"/>
    <mergeCell ref="B4:B6"/>
    <mergeCell ref="C4:C6"/>
    <mergeCell ref="D4:D6"/>
    <mergeCell ref="B9:D9"/>
    <mergeCell ref="C17:D17"/>
    <mergeCell ref="C16:D16"/>
    <mergeCell ref="C15:D15"/>
    <mergeCell ref="A20:D20"/>
    <mergeCell ref="A19:D19"/>
    <mergeCell ref="A13:D13"/>
    <mergeCell ref="B14:D14"/>
  </mergeCells>
  <hyperlinks>
    <hyperlink ref="B11" r:id="rId1" display="karen.janka@graybar.com"/>
  </hyperlinks>
  <printOptions horizontalCentered="1"/>
  <pageMargins left="0.25" right="0.25" top="0.75" bottom="0.75" header="0.3" footer="0.3"/>
  <pageSetup fitToHeight="2" fitToWidth="1" horizontalDpi="600" verticalDpi="600" orientation="portrait" r:id="rId2"/>
  <headerFooter>
    <oddHeader>&amp;CGSS11491A-ELECTRICAL
Addendum #13
</oddHeader>
    <oddFooter>&amp;C&amp;P&amp;REffective 12/05/12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D23"/>
  <sheetViews>
    <sheetView zoomScaleSheetLayoutView="100" zoomScalePageLayoutView="0" workbookViewId="0" topLeftCell="A1">
      <selection activeCell="A1" sqref="A1:D1"/>
    </sheetView>
  </sheetViews>
  <sheetFormatPr defaultColWidth="9.140625" defaultRowHeight="15"/>
  <cols>
    <col min="1" max="1" width="21.57421875" style="365" bestFit="1" customWidth="1"/>
    <col min="2" max="2" width="30.7109375" style="365" customWidth="1"/>
    <col min="3" max="3" width="17.421875" style="365" bestFit="1" customWidth="1"/>
    <col min="4" max="4" width="15.7109375" style="365" customWidth="1"/>
    <col min="5" max="16384" width="9.140625" style="365" customWidth="1"/>
  </cols>
  <sheetData>
    <row r="1" spans="1:4" ht="15.75">
      <c r="A1" s="686" t="s">
        <v>4</v>
      </c>
      <c r="B1" s="686"/>
      <c r="C1" s="686"/>
      <c r="D1" s="686"/>
    </row>
    <row r="2" spans="1:4" ht="16.5" thickBot="1">
      <c r="A2" s="839" t="s">
        <v>710</v>
      </c>
      <c r="B2" s="839"/>
      <c r="C2" s="839"/>
      <c r="D2" s="839"/>
    </row>
    <row r="3" spans="1:4" ht="14.25">
      <c r="A3" s="49" t="s">
        <v>711</v>
      </c>
      <c r="B3" s="50" t="s">
        <v>712</v>
      </c>
      <c r="C3" s="50" t="s">
        <v>713</v>
      </c>
      <c r="D3" s="51" t="s">
        <v>714</v>
      </c>
    </row>
    <row r="4" spans="1:4" ht="22.5">
      <c r="A4" s="52" t="s">
        <v>1</v>
      </c>
      <c r="B4" s="378" t="s">
        <v>1185</v>
      </c>
      <c r="C4" s="379" t="s">
        <v>715</v>
      </c>
      <c r="D4" s="380" t="s">
        <v>716</v>
      </c>
    </row>
    <row r="5" spans="1:4" ht="22.5">
      <c r="A5" s="52" t="s">
        <v>1</v>
      </c>
      <c r="B5" s="378" t="s">
        <v>1186</v>
      </c>
      <c r="C5" s="379" t="s">
        <v>717</v>
      </c>
      <c r="D5" s="380" t="s">
        <v>718</v>
      </c>
    </row>
    <row r="6" spans="1:4" ht="22.5">
      <c r="A6" s="52" t="s">
        <v>1</v>
      </c>
      <c r="B6" s="378" t="s">
        <v>1187</v>
      </c>
      <c r="C6" s="379" t="s">
        <v>719</v>
      </c>
      <c r="D6" s="380" t="s">
        <v>720</v>
      </c>
    </row>
    <row r="7" spans="1:4" ht="22.5">
      <c r="A7" s="52" t="s">
        <v>2</v>
      </c>
      <c r="B7" s="378" t="s">
        <v>1188</v>
      </c>
      <c r="C7" s="379" t="s">
        <v>721</v>
      </c>
      <c r="D7" s="380" t="s">
        <v>722</v>
      </c>
    </row>
    <row r="8" spans="1:4" ht="22.5">
      <c r="A8" s="52" t="s">
        <v>3</v>
      </c>
      <c r="B8" s="378" t="s">
        <v>1189</v>
      </c>
      <c r="C8" s="379" t="s">
        <v>723</v>
      </c>
      <c r="D8" s="380" t="s">
        <v>724</v>
      </c>
    </row>
    <row r="9" spans="1:4" ht="23.25" thickBot="1">
      <c r="A9" s="384" t="s">
        <v>1</v>
      </c>
      <c r="B9" s="381" t="s">
        <v>1190</v>
      </c>
      <c r="C9" s="382" t="s">
        <v>725</v>
      </c>
      <c r="D9" s="383" t="s">
        <v>726</v>
      </c>
    </row>
    <row r="10" spans="1:4" ht="14.25">
      <c r="A10" s="863"/>
      <c r="B10" s="863"/>
      <c r="C10" s="863"/>
      <c r="D10" s="863"/>
    </row>
    <row r="11" spans="1:4" ht="16.5" thickBot="1">
      <c r="A11" s="838" t="s">
        <v>727</v>
      </c>
      <c r="B11" s="838"/>
      <c r="C11" s="838"/>
      <c r="D11" s="838"/>
    </row>
    <row r="12" spans="1:4" ht="14.25">
      <c r="A12" s="368" t="s">
        <v>728</v>
      </c>
      <c r="B12" s="852" t="s">
        <v>729</v>
      </c>
      <c r="C12" s="852"/>
      <c r="D12" s="853"/>
    </row>
    <row r="13" spans="1:4" ht="14.25">
      <c r="A13" s="369" t="s">
        <v>730</v>
      </c>
      <c r="B13" s="850" t="s">
        <v>0</v>
      </c>
      <c r="C13" s="850"/>
      <c r="D13" s="851"/>
    </row>
    <row r="14" spans="1:4" ht="15" thickBot="1">
      <c r="A14" s="370" t="s">
        <v>731</v>
      </c>
      <c r="B14" s="848" t="s">
        <v>732</v>
      </c>
      <c r="C14" s="848"/>
      <c r="D14" s="849"/>
    </row>
    <row r="15" spans="1:4" ht="14.25">
      <c r="A15" s="863"/>
      <c r="B15" s="863"/>
      <c r="C15" s="863"/>
      <c r="D15" s="863"/>
    </row>
    <row r="16" spans="1:4" ht="16.5" thickBot="1">
      <c r="A16" s="830" t="s">
        <v>733</v>
      </c>
      <c r="B16" s="830"/>
      <c r="C16" s="830"/>
      <c r="D16" s="830"/>
    </row>
    <row r="17" spans="1:4" ht="14.25">
      <c r="A17" s="367"/>
      <c r="B17" s="858" t="s">
        <v>734</v>
      </c>
      <c r="C17" s="858"/>
      <c r="D17" s="859"/>
    </row>
    <row r="18" spans="1:4" ht="14.25">
      <c r="A18" s="53" t="s">
        <v>735</v>
      </c>
      <c r="B18" s="54" t="s">
        <v>736</v>
      </c>
      <c r="C18" s="824" t="s">
        <v>737</v>
      </c>
      <c r="D18" s="825"/>
    </row>
    <row r="19" spans="1:4" ht="14.25">
      <c r="A19" s="55" t="s">
        <v>738</v>
      </c>
      <c r="B19" s="385">
        <v>1</v>
      </c>
      <c r="C19" s="856">
        <v>1</v>
      </c>
      <c r="D19" s="857"/>
    </row>
    <row r="20" spans="1:4" ht="15" thickBot="1">
      <c r="A20" s="56" t="s">
        <v>739</v>
      </c>
      <c r="B20" s="386" t="s">
        <v>1165</v>
      </c>
      <c r="C20" s="854" t="s">
        <v>1165</v>
      </c>
      <c r="D20" s="855"/>
    </row>
    <row r="21" spans="1:4" ht="14.25">
      <c r="A21" s="864"/>
      <c r="B21" s="864"/>
      <c r="C21" s="864"/>
      <c r="D21" s="864"/>
    </row>
    <row r="22" spans="1:4" ht="16.5" thickBot="1">
      <c r="A22" s="829" t="s">
        <v>740</v>
      </c>
      <c r="B22" s="829"/>
      <c r="C22" s="829"/>
      <c r="D22" s="829"/>
    </row>
    <row r="23" spans="1:4" ht="15" customHeight="1" thickBot="1">
      <c r="A23" s="860" t="s">
        <v>741</v>
      </c>
      <c r="B23" s="861"/>
      <c r="C23" s="861"/>
      <c r="D23" s="862"/>
    </row>
  </sheetData>
  <sheetProtection/>
  <mergeCells count="16">
    <mergeCell ref="B17:D17"/>
    <mergeCell ref="A23:D23"/>
    <mergeCell ref="A15:D15"/>
    <mergeCell ref="A16:D16"/>
    <mergeCell ref="A21:D21"/>
    <mergeCell ref="A10:D10"/>
    <mergeCell ref="A1:D1"/>
    <mergeCell ref="A2:D2"/>
    <mergeCell ref="A11:D11"/>
    <mergeCell ref="A22:D22"/>
    <mergeCell ref="B14:D14"/>
    <mergeCell ref="B13:D13"/>
    <mergeCell ref="B12:D12"/>
    <mergeCell ref="C20:D20"/>
    <mergeCell ref="C19:D19"/>
    <mergeCell ref="C18:D18"/>
  </mergeCells>
  <hyperlinks>
    <hyperlink ref="B14" r:id="rId1" display="llambert@rumsey.com"/>
  </hyperlinks>
  <printOptions horizontalCentered="1"/>
  <pageMargins left="0.25" right="0.25" top="0.75" bottom="0.75" header="0.3" footer="0.3"/>
  <pageSetup fitToHeight="2" fitToWidth="1" horizontalDpi="600" verticalDpi="600" orientation="portrait" r:id="rId2"/>
  <headerFooter>
    <oddHeader>&amp;CGSS11491A-ELECTRICAL
Addendum #13
</oddHeader>
    <oddFooter>&amp;C&amp;P&amp;REffective 12/05/12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D20"/>
  <sheetViews>
    <sheetView zoomScaleSheetLayoutView="100" zoomScalePageLayoutView="0" workbookViewId="0" topLeftCell="A1">
      <selection activeCell="A1" sqref="A1:D1"/>
    </sheetView>
  </sheetViews>
  <sheetFormatPr defaultColWidth="9.140625" defaultRowHeight="15"/>
  <cols>
    <col min="1" max="1" width="21.57421875" style="365" customWidth="1"/>
    <col min="2" max="2" width="31.00390625" style="365" customWidth="1"/>
    <col min="3" max="4" width="15.7109375" style="365" customWidth="1"/>
    <col min="5" max="16384" width="9.140625" style="1" customWidth="1"/>
  </cols>
  <sheetData>
    <row r="1" spans="1:4" ht="15.75">
      <c r="A1" s="686" t="s">
        <v>1192</v>
      </c>
      <c r="B1" s="686"/>
      <c r="C1" s="686"/>
      <c r="D1" s="686"/>
    </row>
    <row r="2" spans="1:4" ht="16.5" thickBot="1">
      <c r="A2" s="839" t="s">
        <v>710</v>
      </c>
      <c r="B2" s="839"/>
      <c r="C2" s="839"/>
      <c r="D2" s="839"/>
    </row>
    <row r="3" spans="1:4" ht="15">
      <c r="A3" s="49" t="s">
        <v>711</v>
      </c>
      <c r="B3" s="50" t="s">
        <v>712</v>
      </c>
      <c r="C3" s="50" t="s">
        <v>713</v>
      </c>
      <c r="D3" s="51" t="s">
        <v>714</v>
      </c>
    </row>
    <row r="4" spans="1:4" ht="15">
      <c r="A4" s="52" t="s">
        <v>1</v>
      </c>
      <c r="B4" s="387" t="s">
        <v>871</v>
      </c>
      <c r="C4" s="387" t="s">
        <v>872</v>
      </c>
      <c r="D4" s="388" t="s">
        <v>1193</v>
      </c>
    </row>
    <row r="5" spans="1:4" ht="15">
      <c r="A5" s="52" t="s">
        <v>2</v>
      </c>
      <c r="B5" s="387" t="s">
        <v>1196</v>
      </c>
      <c r="C5" s="387" t="s">
        <v>873</v>
      </c>
      <c r="D5" s="388" t="s">
        <v>874</v>
      </c>
    </row>
    <row r="6" spans="1:4" ht="15.75" thickBot="1">
      <c r="A6" s="364" t="s">
        <v>3</v>
      </c>
      <c r="B6" s="389" t="s">
        <v>875</v>
      </c>
      <c r="C6" s="389" t="s">
        <v>876</v>
      </c>
      <c r="D6" s="390" t="s">
        <v>877</v>
      </c>
    </row>
    <row r="7" spans="1:4" ht="15">
      <c r="A7" s="71"/>
      <c r="B7" s="72"/>
      <c r="C7" s="72"/>
      <c r="D7" s="72"/>
    </row>
    <row r="8" spans="1:4" ht="16.5" thickBot="1">
      <c r="A8" s="830" t="s">
        <v>727</v>
      </c>
      <c r="B8" s="830"/>
      <c r="C8" s="830"/>
      <c r="D8" s="830"/>
    </row>
    <row r="9" spans="1:4" s="371" customFormat="1" ht="15" customHeight="1">
      <c r="A9" s="368" t="s">
        <v>728</v>
      </c>
      <c r="B9" s="877" t="s">
        <v>1197</v>
      </c>
      <c r="C9" s="877"/>
      <c r="D9" s="878"/>
    </row>
    <row r="10" spans="1:4" s="371" customFormat="1" ht="15" customHeight="1">
      <c r="A10" s="369" t="s">
        <v>730</v>
      </c>
      <c r="B10" s="875" t="s">
        <v>857</v>
      </c>
      <c r="C10" s="875"/>
      <c r="D10" s="876"/>
    </row>
    <row r="11" spans="1:4" s="371" customFormat="1" ht="15" customHeight="1" thickBot="1">
      <c r="A11" s="370" t="s">
        <v>731</v>
      </c>
      <c r="B11" s="872" t="s">
        <v>1198</v>
      </c>
      <c r="C11" s="873"/>
      <c r="D11" s="874"/>
    </row>
    <row r="12" spans="1:4" ht="15">
      <c r="A12" s="366"/>
      <c r="B12" s="366"/>
      <c r="C12" s="366"/>
      <c r="D12" s="366"/>
    </row>
    <row r="13" spans="1:4" ht="16.5" thickBot="1">
      <c r="A13" s="830" t="s">
        <v>733</v>
      </c>
      <c r="B13" s="830"/>
      <c r="C13" s="830"/>
      <c r="D13" s="830"/>
    </row>
    <row r="14" spans="1:4" ht="15">
      <c r="A14" s="367"/>
      <c r="B14" s="858" t="s">
        <v>734</v>
      </c>
      <c r="C14" s="858"/>
      <c r="D14" s="859"/>
    </row>
    <row r="15" spans="1:4" ht="15">
      <c r="A15" s="53" t="s">
        <v>735</v>
      </c>
      <c r="B15" s="54" t="s">
        <v>736</v>
      </c>
      <c r="C15" s="824" t="s">
        <v>737</v>
      </c>
      <c r="D15" s="825"/>
    </row>
    <row r="16" spans="1:4" ht="15">
      <c r="A16" s="55" t="s">
        <v>738</v>
      </c>
      <c r="B16" s="391" t="s">
        <v>878</v>
      </c>
      <c r="C16" s="870" t="s">
        <v>879</v>
      </c>
      <c r="D16" s="871"/>
    </row>
    <row r="17" spans="1:4" ht="30" customHeight="1" thickBot="1">
      <c r="A17" s="372" t="s">
        <v>739</v>
      </c>
      <c r="B17" s="392" t="s">
        <v>880</v>
      </c>
      <c r="C17" s="868" t="s">
        <v>880</v>
      </c>
      <c r="D17" s="869"/>
    </row>
    <row r="18" spans="1:4" ht="15">
      <c r="A18" s="363"/>
      <c r="B18" s="363"/>
      <c r="C18" s="363"/>
      <c r="D18" s="363"/>
    </row>
    <row r="19" spans="1:4" ht="16.5" thickBot="1">
      <c r="A19" s="829" t="s">
        <v>740</v>
      </c>
      <c r="B19" s="829"/>
      <c r="C19" s="829"/>
      <c r="D19" s="829"/>
    </row>
    <row r="20" spans="1:4" ht="103.5" customHeight="1" thickBot="1">
      <c r="A20" s="865" t="s">
        <v>881</v>
      </c>
      <c r="B20" s="866"/>
      <c r="C20" s="866"/>
      <c r="D20" s="867"/>
    </row>
  </sheetData>
  <sheetProtection/>
  <mergeCells count="13">
    <mergeCell ref="A2:D2"/>
    <mergeCell ref="A1:D1"/>
    <mergeCell ref="A8:D8"/>
    <mergeCell ref="A19:D19"/>
    <mergeCell ref="B11:D11"/>
    <mergeCell ref="B10:D10"/>
    <mergeCell ref="B9:D9"/>
    <mergeCell ref="A20:D20"/>
    <mergeCell ref="C17:D17"/>
    <mergeCell ref="C16:D16"/>
    <mergeCell ref="C15:D15"/>
    <mergeCell ref="B14:D14"/>
    <mergeCell ref="A13:D13"/>
  </mergeCells>
  <hyperlinks>
    <hyperlink ref="B11" r:id="rId1" display="jpetka@unitedelectric.com"/>
  </hyperlinks>
  <printOptions horizontalCentered="1"/>
  <pageMargins left="0.25" right="0.25" top="0.75" bottom="0.75" header="0.3" footer="0.3"/>
  <pageSetup fitToHeight="2" fitToWidth="1" horizontalDpi="600" verticalDpi="600" orientation="portrait" r:id="rId4"/>
  <headerFooter>
    <oddHeader>&amp;CGSS11491A-ELECTRICAL
Addendum #13
</oddHeader>
    <oddFooter>&amp;C&amp;P&amp;REffective 12/05/12</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Jacobs Madonna (OMB)</cp:lastModifiedBy>
  <cp:lastPrinted>2011-12-05T19:48:40Z</cp:lastPrinted>
  <dcterms:created xsi:type="dcterms:W3CDTF">2010-10-22T15:23:43Z</dcterms:created>
  <dcterms:modified xsi:type="dcterms:W3CDTF">2012-12-05T14:44:19Z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